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3065" yWindow="2400" windowWidth="9555" windowHeight="9660"/>
  </bookViews>
  <sheets>
    <sheet name="МС проект" sheetId="25" r:id="rId1"/>
    <sheet name="ПАМЯТКА" sheetId="23" state="hidden" r:id="rId2"/>
  </sheets>
  <definedNames>
    <definedName name="_xlnm.Print_Titles" localSheetId="0">'МС проект'!$7:$10</definedName>
    <definedName name="_xlnm.Print_Area" localSheetId="0">'МС проект'!$A$1:$K$196</definedName>
  </definedNames>
  <calcPr calcId="145621"/>
  <customWorkbookViews>
    <customWorkbookView name="merkulova - Личное представление" guid="{CE2ADFEA-3170-48E2-8819-8C5C174FF43A}" mergeInterval="0" personalView="1" maximized="1" windowWidth="1916" windowHeight="861" tabRatio="683" activeSheetId="7"/>
    <customWorkbookView name="Шарапова Ирина Сергеевна - Личное представление" guid="{94C4458F-E23D-4ECE-A693-ECE196B56BEE}" mergeInterval="0" personalView="1" maximized="1" windowWidth="1916" windowHeight="758" tabRatio="683" activeSheetId="7"/>
  </customWorkbookViews>
</workbook>
</file>

<file path=xl/calcChain.xml><?xml version="1.0" encoding="utf-8"?>
<calcChain xmlns="http://schemas.openxmlformats.org/spreadsheetml/2006/main">
  <c r="E185" i="25" l="1"/>
  <c r="K184" i="25"/>
  <c r="K183" i="25" s="1"/>
  <c r="K182" i="25" s="1"/>
  <c r="K181" i="25" s="1"/>
  <c r="K180" i="25" s="1"/>
  <c r="J184" i="25"/>
  <c r="H184" i="25"/>
  <c r="H183" i="25" s="1"/>
  <c r="H182" i="25" s="1"/>
  <c r="H181" i="25" s="1"/>
  <c r="H180" i="25" s="1"/>
  <c r="G184" i="25"/>
  <c r="F184" i="25"/>
  <c r="F183" i="25" s="1"/>
  <c r="F182" i="25" s="1"/>
  <c r="F181" i="25" s="1"/>
  <c r="F180" i="25" s="1"/>
  <c r="E184" i="25"/>
  <c r="J183" i="25"/>
  <c r="G183" i="25"/>
  <c r="G182" i="25" s="1"/>
  <c r="G181" i="25" s="1"/>
  <c r="G180" i="25" s="1"/>
  <c r="E183" i="25"/>
  <c r="J182" i="25"/>
  <c r="J181" i="25" s="1"/>
  <c r="J180" i="25" s="1"/>
  <c r="E182" i="25"/>
  <c r="E181" i="25" s="1"/>
  <c r="E180" i="25" s="1"/>
  <c r="E179" i="25"/>
  <c r="E178" i="25"/>
  <c r="E177" i="25"/>
  <c r="E176" i="25"/>
  <c r="E174" i="25" s="1"/>
  <c r="E173" i="25" s="1"/>
  <c r="E172" i="25" s="1"/>
  <c r="E171" i="25" s="1"/>
  <c r="E175" i="25"/>
  <c r="K174" i="25"/>
  <c r="K173" i="25" s="1"/>
  <c r="K172" i="25" s="1"/>
  <c r="K171" i="25" s="1"/>
  <c r="J174" i="25"/>
  <c r="J173" i="25" s="1"/>
  <c r="J172" i="25" s="1"/>
  <c r="J171" i="25" s="1"/>
  <c r="H174" i="25"/>
  <c r="H173" i="25" s="1"/>
  <c r="H172" i="25" s="1"/>
  <c r="H171" i="25" s="1"/>
  <c r="G174" i="25"/>
  <c r="F174" i="25"/>
  <c r="F173" i="25" s="1"/>
  <c r="F172" i="25" s="1"/>
  <c r="F171" i="25" s="1"/>
  <c r="G173" i="25"/>
  <c r="G172" i="25" s="1"/>
  <c r="G171" i="25" s="1"/>
  <c r="E170" i="25"/>
  <c r="H169" i="25"/>
  <c r="G169" i="25"/>
  <c r="F169" i="25"/>
  <c r="E169" i="25"/>
  <c r="H168" i="25"/>
  <c r="G168" i="25"/>
  <c r="F168" i="25"/>
  <c r="E168" i="25"/>
  <c r="H167" i="25"/>
  <c r="H166" i="25" s="1"/>
  <c r="G167" i="25"/>
  <c r="G166" i="25" s="1"/>
  <c r="F167" i="25"/>
  <c r="E167" i="25"/>
  <c r="K166" i="25"/>
  <c r="J166" i="25"/>
  <c r="F166" i="25"/>
  <c r="E166" i="25"/>
  <c r="E165" i="25"/>
  <c r="E164" i="25"/>
  <c r="E163" i="25"/>
  <c r="E162" i="25"/>
  <c r="E161" i="25"/>
  <c r="E160" i="25"/>
  <c r="E159" i="25" s="1"/>
  <c r="K159" i="25"/>
  <c r="J159" i="25"/>
  <c r="H159" i="25"/>
  <c r="G159" i="25"/>
  <c r="F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 s="1"/>
  <c r="K140" i="25"/>
  <c r="K139" i="25" s="1"/>
  <c r="K138" i="25" s="1"/>
  <c r="K137" i="25" s="1"/>
  <c r="K136" i="25" s="1"/>
  <c r="J140" i="25"/>
  <c r="J139" i="25" s="1"/>
  <c r="J138" i="25" s="1"/>
  <c r="J137" i="25" s="1"/>
  <c r="J136" i="25" s="1"/>
  <c r="H140" i="25"/>
  <c r="G140" i="25"/>
  <c r="F140" i="25"/>
  <c r="F139" i="25" s="1"/>
  <c r="F138" i="25" s="1"/>
  <c r="F137" i="25" s="1"/>
  <c r="F136" i="25" s="1"/>
  <c r="H139" i="25"/>
  <c r="H138" i="25" s="1"/>
  <c r="H137" i="25" s="1"/>
  <c r="H136" i="25" s="1"/>
  <c r="G139" i="25"/>
  <c r="G138" i="25" s="1"/>
  <c r="G137" i="25" s="1"/>
  <c r="G136" i="25" s="1"/>
  <c r="G135" i="25" s="1"/>
  <c r="E134" i="25"/>
  <c r="E133" i="25" s="1"/>
  <c r="E132" i="25" s="1"/>
  <c r="E131" i="25" s="1"/>
  <c r="E130" i="25" s="1"/>
  <c r="K133" i="25"/>
  <c r="K132" i="25" s="1"/>
  <c r="K131" i="25" s="1"/>
  <c r="K130" i="25" s="1"/>
  <c r="J133" i="25"/>
  <c r="H133" i="25"/>
  <c r="G133" i="25"/>
  <c r="G132" i="25" s="1"/>
  <c r="G131" i="25" s="1"/>
  <c r="G130" i="25" s="1"/>
  <c r="F133" i="25"/>
  <c r="F132" i="25" s="1"/>
  <c r="F131" i="25" s="1"/>
  <c r="F130" i="25" s="1"/>
  <c r="J132" i="25"/>
  <c r="J131" i="25" s="1"/>
  <c r="J130" i="25" s="1"/>
  <c r="H132" i="25"/>
  <c r="H131" i="25" s="1"/>
  <c r="H130" i="25" s="1"/>
  <c r="E129" i="25"/>
  <c r="E128" i="25" s="1"/>
  <c r="E127" i="25" s="1"/>
  <c r="E126" i="25" s="1"/>
  <c r="E125" i="25" s="1"/>
  <c r="E124" i="25" s="1"/>
  <c r="K128" i="25"/>
  <c r="K127" i="25" s="1"/>
  <c r="K126" i="25" s="1"/>
  <c r="K125" i="25" s="1"/>
  <c r="K124" i="25" s="1"/>
  <c r="J128" i="25"/>
  <c r="H128" i="25"/>
  <c r="H127" i="25" s="1"/>
  <c r="H126" i="25" s="1"/>
  <c r="H125" i="25" s="1"/>
  <c r="H124" i="25" s="1"/>
  <c r="G128" i="25"/>
  <c r="G127" i="25" s="1"/>
  <c r="G126" i="25" s="1"/>
  <c r="G125" i="25" s="1"/>
  <c r="G124" i="25" s="1"/>
  <c r="F128" i="25"/>
  <c r="F127" i="25" s="1"/>
  <c r="F126" i="25" s="1"/>
  <c r="F125" i="25" s="1"/>
  <c r="F124" i="25" s="1"/>
  <c r="J127" i="25"/>
  <c r="J126" i="25" s="1"/>
  <c r="J125" i="25" s="1"/>
  <c r="J124" i="25" s="1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 s="1"/>
  <c r="E99" i="25" s="1"/>
  <c r="E98" i="25" s="1"/>
  <c r="E97" i="25" s="1"/>
  <c r="K100" i="25"/>
  <c r="K99" i="25" s="1"/>
  <c r="K98" i="25" s="1"/>
  <c r="K97" i="25" s="1"/>
  <c r="J100" i="25"/>
  <c r="J99" i="25" s="1"/>
  <c r="J98" i="25" s="1"/>
  <c r="J97" i="25" s="1"/>
  <c r="H100" i="25"/>
  <c r="H99" i="25" s="1"/>
  <c r="H98" i="25" s="1"/>
  <c r="H97" i="25" s="1"/>
  <c r="G100" i="25"/>
  <c r="F100" i="25"/>
  <c r="G99" i="25"/>
  <c r="G98" i="25" s="1"/>
  <c r="G97" i="25" s="1"/>
  <c r="F99" i="25"/>
  <c r="F98" i="25" s="1"/>
  <c r="F97" i="25" s="1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K83" i="25"/>
  <c r="K82" i="25" s="1"/>
  <c r="K81" i="25" s="1"/>
  <c r="K80" i="25" s="1"/>
  <c r="J83" i="25"/>
  <c r="J82" i="25" s="1"/>
  <c r="J81" i="25" s="1"/>
  <c r="J80" i="25" s="1"/>
  <c r="J79" i="25" s="1"/>
  <c r="H83" i="25"/>
  <c r="G83" i="25"/>
  <c r="F83" i="25"/>
  <c r="F82" i="25" s="1"/>
  <c r="F81" i="25" s="1"/>
  <c r="F80" i="25" s="1"/>
  <c r="E83" i="25"/>
  <c r="E82" i="25" s="1"/>
  <c r="E81" i="25" s="1"/>
  <c r="E80" i="25" s="1"/>
  <c r="H82" i="25"/>
  <c r="H81" i="25" s="1"/>
  <c r="H80" i="25" s="1"/>
  <c r="H79" i="25" s="1"/>
  <c r="G82" i="25"/>
  <c r="G81" i="25" s="1"/>
  <c r="G80" i="25" s="1"/>
  <c r="E78" i="25"/>
  <c r="K77" i="25"/>
  <c r="K76" i="25" s="1"/>
  <c r="K75" i="25" s="1"/>
  <c r="J77" i="25"/>
  <c r="J76" i="25" s="1"/>
  <c r="J75" i="25" s="1"/>
  <c r="H77" i="25"/>
  <c r="H76" i="25" s="1"/>
  <c r="H75" i="25" s="1"/>
  <c r="G77" i="25"/>
  <c r="F77" i="25"/>
  <c r="E77" i="25"/>
  <c r="E76" i="25" s="1"/>
  <c r="E75" i="25" s="1"/>
  <c r="G76" i="25"/>
  <c r="G75" i="25" s="1"/>
  <c r="F76" i="25"/>
  <c r="F75" i="25" s="1"/>
  <c r="E74" i="25"/>
  <c r="E73" i="25"/>
  <c r="E72" i="25"/>
  <c r="E71" i="25"/>
  <c r="E70" i="25"/>
  <c r="E69" i="25"/>
  <c r="E68" i="25"/>
  <c r="E67" i="25"/>
  <c r="K65" i="25"/>
  <c r="K59" i="25" s="1"/>
  <c r="K58" i="25" s="1"/>
  <c r="K57" i="25" s="1"/>
  <c r="K56" i="25" s="1"/>
  <c r="J65" i="25"/>
  <c r="H65" i="25"/>
  <c r="H59" i="25" s="1"/>
  <c r="H58" i="25" s="1"/>
  <c r="H57" i="25" s="1"/>
  <c r="G65" i="25"/>
  <c r="G59" i="25" s="1"/>
  <c r="G58" i="25" s="1"/>
  <c r="G57" i="25" s="1"/>
  <c r="G56" i="25" s="1"/>
  <c r="F65" i="25"/>
  <c r="E64" i="25"/>
  <c r="E63" i="25"/>
  <c r="E62" i="25"/>
  <c r="E61" i="25"/>
  <c r="E60" i="25"/>
  <c r="J59" i="25"/>
  <c r="J58" i="25" s="1"/>
  <c r="J57" i="25" s="1"/>
  <c r="F59" i="25"/>
  <c r="F58" i="25" s="1"/>
  <c r="F57" i="25" s="1"/>
  <c r="E55" i="25"/>
  <c r="E54" i="25"/>
  <c r="E53" i="25"/>
  <c r="E52" i="25"/>
  <c r="E51" i="25" s="1"/>
  <c r="E50" i="25" s="1"/>
  <c r="E49" i="25" s="1"/>
  <c r="E48" i="25" s="1"/>
  <c r="K51" i="25"/>
  <c r="K50" i="25" s="1"/>
  <c r="J51" i="25"/>
  <c r="J50" i="25" s="1"/>
  <c r="J49" i="25" s="1"/>
  <c r="J48" i="25" s="1"/>
  <c r="H51" i="25"/>
  <c r="G51" i="25"/>
  <c r="F51" i="25"/>
  <c r="F50" i="25" s="1"/>
  <c r="F49" i="25" s="1"/>
  <c r="F48" i="25" s="1"/>
  <c r="H50" i="25"/>
  <c r="H49" i="25" s="1"/>
  <c r="H48" i="25" s="1"/>
  <c r="G50" i="25"/>
  <c r="G49" i="25" s="1"/>
  <c r="K49" i="25"/>
  <c r="K48" i="25" s="1"/>
  <c r="G48" i="25"/>
  <c r="E47" i="25"/>
  <c r="E46" i="25"/>
  <c r="E45" i="25"/>
  <c r="E44" i="25"/>
  <c r="E43" i="25"/>
  <c r="E42" i="25"/>
  <c r="E41" i="25"/>
  <c r="E40" i="25"/>
  <c r="E39" i="25"/>
  <c r="K38" i="25"/>
  <c r="J38" i="25"/>
  <c r="H38" i="25"/>
  <c r="G38" i="25"/>
  <c r="F38" i="25"/>
  <c r="F28" i="25" s="1"/>
  <c r="F27" i="25" s="1"/>
  <c r="F26" i="25" s="1"/>
  <c r="E37" i="25"/>
  <c r="E36" i="25"/>
  <c r="E35" i="25"/>
  <c r="E34" i="25"/>
  <c r="E33" i="25"/>
  <c r="E32" i="25"/>
  <c r="E31" i="25"/>
  <c r="E30" i="25"/>
  <c r="K29" i="25"/>
  <c r="J29" i="25"/>
  <c r="J28" i="25" s="1"/>
  <c r="J27" i="25" s="1"/>
  <c r="J26" i="25" s="1"/>
  <c r="H29" i="25"/>
  <c r="G29" i="25"/>
  <c r="F29" i="25"/>
  <c r="K28" i="25"/>
  <c r="K27" i="25" s="1"/>
  <c r="K26" i="25" s="1"/>
  <c r="E25" i="25"/>
  <c r="E24" i="25"/>
  <c r="E23" i="25" s="1"/>
  <c r="E22" i="25" s="1"/>
  <c r="E21" i="25" s="1"/>
  <c r="E20" i="25" s="1"/>
  <c r="K23" i="25"/>
  <c r="K22" i="25" s="1"/>
  <c r="K21" i="25" s="1"/>
  <c r="K20" i="25" s="1"/>
  <c r="J23" i="25"/>
  <c r="H23" i="25"/>
  <c r="G23" i="25"/>
  <c r="G22" i="25" s="1"/>
  <c r="F23" i="25"/>
  <c r="F22" i="25" s="1"/>
  <c r="F21" i="25" s="1"/>
  <c r="F20" i="25" s="1"/>
  <c r="J22" i="25"/>
  <c r="J21" i="25" s="1"/>
  <c r="J20" i="25" s="1"/>
  <c r="H22" i="25"/>
  <c r="H21" i="25" s="1"/>
  <c r="G21" i="25"/>
  <c r="G20" i="25" s="1"/>
  <c r="H20" i="25"/>
  <c r="E19" i="25"/>
  <c r="E17" i="25" s="1"/>
  <c r="E16" i="25" s="1"/>
  <c r="E15" i="25" s="1"/>
  <c r="E14" i="25" s="1"/>
  <c r="E13" i="25" s="1"/>
  <c r="K17" i="25"/>
  <c r="J17" i="25"/>
  <c r="J16" i="25" s="1"/>
  <c r="J15" i="25" s="1"/>
  <c r="J14" i="25" s="1"/>
  <c r="J13" i="25" s="1"/>
  <c r="H17" i="25"/>
  <c r="H16" i="25" s="1"/>
  <c r="G17" i="25"/>
  <c r="G16" i="25" s="1"/>
  <c r="G15" i="25" s="1"/>
  <c r="G14" i="25" s="1"/>
  <c r="G13" i="25" s="1"/>
  <c r="F17" i="25"/>
  <c r="K16" i="25"/>
  <c r="K15" i="25" s="1"/>
  <c r="K14" i="25" s="1"/>
  <c r="K13" i="25" s="1"/>
  <c r="F16" i="25"/>
  <c r="F15" i="25" s="1"/>
  <c r="F14" i="25" s="1"/>
  <c r="F13" i="25" s="1"/>
  <c r="H15" i="25"/>
  <c r="H14" i="25" s="1"/>
  <c r="H13" i="25" s="1"/>
  <c r="E139" i="25" l="1"/>
  <c r="E138" i="25" s="1"/>
  <c r="E137" i="25" s="1"/>
  <c r="E136" i="25" s="1"/>
  <c r="E135" i="25" s="1"/>
  <c r="K12" i="25"/>
  <c r="K11" i="25" s="1"/>
  <c r="H28" i="25"/>
  <c r="H27" i="25" s="1"/>
  <c r="H26" i="25" s="1"/>
  <c r="H12" i="25" s="1"/>
  <c r="H11" i="25" s="1"/>
  <c r="E29" i="25"/>
  <c r="G28" i="25"/>
  <c r="G27" i="25" s="1"/>
  <c r="G26" i="25" s="1"/>
  <c r="G12" i="25" s="1"/>
  <c r="E38" i="25"/>
  <c r="F56" i="25"/>
  <c r="F12" i="25" s="1"/>
  <c r="F11" i="25" s="1"/>
  <c r="F135" i="25"/>
  <c r="K135" i="25"/>
  <c r="E79" i="25"/>
  <c r="H56" i="25"/>
  <c r="K79" i="25"/>
  <c r="H135" i="25"/>
  <c r="E65" i="25"/>
  <c r="E59" i="25" s="1"/>
  <c r="E58" i="25" s="1"/>
  <c r="E57" i="25" s="1"/>
  <c r="E56" i="25" s="1"/>
  <c r="F79" i="25"/>
  <c r="G79" i="25"/>
  <c r="J135" i="25"/>
  <c r="J56" i="25"/>
  <c r="J12" i="25" s="1"/>
  <c r="J11" i="25" s="1"/>
  <c r="E28" i="25" l="1"/>
  <c r="E27" i="25" s="1"/>
  <c r="E26" i="25" s="1"/>
  <c r="E12" i="25" s="1"/>
  <c r="E11" i="25" s="1"/>
  <c r="G11" i="25"/>
</calcChain>
</file>

<file path=xl/sharedStrings.xml><?xml version="1.0" encoding="utf-8"?>
<sst xmlns="http://schemas.openxmlformats.org/spreadsheetml/2006/main" count="816" uniqueCount="324">
  <si>
    <t>в том числе:</t>
  </si>
  <si>
    <t>НАЦИОНАЛЬНАЯ ЭКОНОМИКА</t>
  </si>
  <si>
    <t>объект</t>
  </si>
  <si>
    <t xml:space="preserve">КУЛЬТУРА, КИНЕМАТОГРАФИЯ </t>
  </si>
  <si>
    <t>ОБРАЗОВАНИЕ</t>
  </si>
  <si>
    <t>ЖИЛИЩНО-КОММУНАЛЬНОЕ ХОЗЯЙСТВО</t>
  </si>
  <si>
    <t>220 мест</t>
  </si>
  <si>
    <t>ОХРАНА ОКРУЖАЮЩЕЙ СРЕДЫ</t>
  </si>
  <si>
    <t>Реконструкция системы водоснабжения в с. Верхний Мамон (окраина), Верхнемамонский муниципальный район Воронежской области</t>
  </si>
  <si>
    <t>Строительство водозабора в х. Никольский, Лискинский муниципальный район</t>
  </si>
  <si>
    <t>Строительство водозабора и реконструкция систем водоснабжения в с. Репьевка Репьевского муниципального района</t>
  </si>
  <si>
    <t>Строительство системы водоснабжения с. Перлевка Семилукского района</t>
  </si>
  <si>
    <t>ВСЕГО</t>
  </si>
  <si>
    <t>Спортивный комплекс и стадион в с. Углянец Верхнехавского района Воронежской области</t>
  </si>
  <si>
    <t>2.1</t>
  </si>
  <si>
    <t>Детский сад по ул. Красная Площадь,13к в р.п. Панино Панинского муниципального района Воронежской области (включая ПИР)</t>
  </si>
  <si>
    <t>2</t>
  </si>
  <si>
    <t>ФИЗИЧЕСКАЯ КУЛЬТУРА  И СПОРТ</t>
  </si>
  <si>
    <t>в том числе по объектам:</t>
  </si>
  <si>
    <t>Строительство очистных сооружений производительностью 2,3-2,7 тыс. м куб. в сутки в с. Чертовицы Рамонского муниципального района</t>
  </si>
  <si>
    <t>Водоснабжение сельских населенных пунктов</t>
  </si>
  <si>
    <t>Реконструкция водопроводных сетей в с. Средний Икорец Лискинского муниципального района Воронежской области (I очередь)</t>
  </si>
  <si>
    <t>Реконструкция водопроводных сетей в с. Масловка Лискинского муниципального района Воронежской области</t>
  </si>
  <si>
    <t>Реконструкция водопроводных сетей в с. Аношкино Лискинского района Воронежской области</t>
  </si>
  <si>
    <t>Газификация в сельской местности</t>
  </si>
  <si>
    <t>Комплексное освоение в целях жилищного строительства микрорайона по ул. Ильюшина,13 в г. Воронеже. Детский сад на 250 мест (позиция 29)</t>
  </si>
  <si>
    <t>№ 
п/п</t>
  </si>
  <si>
    <t>3</t>
  </si>
  <si>
    <t>4</t>
  </si>
  <si>
    <t>I</t>
  </si>
  <si>
    <t>ДЕПАРТАМЕНТ СТРОИТЕЛЬНОЙ ПОЛИТИКИ ВОРОНЕЖСКОЙ ОБЛАСТИ</t>
  </si>
  <si>
    <t>1</t>
  </si>
  <si>
    <t>1.1</t>
  </si>
  <si>
    <t>1.1.1</t>
  </si>
  <si>
    <t>1.1.1.1</t>
  </si>
  <si>
    <t>1.1.1.1.1</t>
  </si>
  <si>
    <t>2.1.1</t>
  </si>
  <si>
    <t>2.1.1.1</t>
  </si>
  <si>
    <t>3.1</t>
  </si>
  <si>
    <t>3.1.1</t>
  </si>
  <si>
    <t>4.1</t>
  </si>
  <si>
    <t>4.1.1</t>
  </si>
  <si>
    <t>II</t>
  </si>
  <si>
    <t>ДЕПАРТАМЕНТ АГРАРНОЙ ПОЛИТИКИ ВОРОНЕЖСКОЙ ОБЛАСТИ</t>
  </si>
  <si>
    <t>Примечание:</t>
  </si>
  <si>
    <t>Газовая котельная № 3.1 по ул. Советская, 34а в п.г.т. Анна Аннинского муниципального района Воронежской области</t>
  </si>
  <si>
    <t>Водозабор в с. Черкасское Павловского муниципального района Воронежской области</t>
  </si>
  <si>
    <t>3.1.1.1</t>
  </si>
  <si>
    <t>4.1.1.1</t>
  </si>
  <si>
    <t>III</t>
  </si>
  <si>
    <t>Пристройка на 700 мест к зданию МКОУ СОШ № 1 по ул. 40 лет Победы, 1 в г. Лиски Воронежской области</t>
  </si>
  <si>
    <t>ДЕПАРТАМЕНТ ПРИРОДНЫХ РЕСУРСОВ И ЭКОЛОГИИ ВОРОНЕЖСКОЙ ОБЛАСТИ</t>
  </si>
  <si>
    <t xml:space="preserve">Наименование
 главного распорядителя средств
 областного бюджета, раздела бюджетной классификации, государственной программы, 
объекта капитального строительства, объекта недвижимого имущества, муниципального образования
</t>
  </si>
  <si>
    <t>СОШ - средняя общеобразовательная школа;</t>
  </si>
  <si>
    <t>ООШ - основная общеобразовательная школа;</t>
  </si>
  <si>
    <t>Государственная программа Воронежской области «Обеспечение доступным и комфортным жильем населения Воронежской области»</t>
  </si>
  <si>
    <t>Основное мероприятие «Газификация Воронежской области»</t>
  </si>
  <si>
    <t>Государственная программа Воронежской области «Экономическое развитие и инновационная экономика»</t>
  </si>
  <si>
    <t>Подпрограмма  «Формирование благоприятной инвестиционной среды»</t>
  </si>
  <si>
    <t>Основное мероприятие «Повышение инвестиционной привлекательности Воронежской области»</t>
  </si>
  <si>
    <t>Подпрограмма  «Создание условий для обеспечения доступным и комфортным жильем населения Воронежской области»</t>
  </si>
  <si>
    <t>Основное мероприятие «Стимулирование развития жилищного строительства в Воронежской области»</t>
  </si>
  <si>
    <t>Государственная программа Воронежской области «Охрана окружающей среды и природные ресурсы»</t>
  </si>
  <si>
    <t>Подпрограмма «Регулирование качества окружающей среды»</t>
  </si>
  <si>
    <t xml:space="preserve">Подпрограмма «Развитие водохозяйственного комплекса и использование водных ресурсов» </t>
  </si>
  <si>
    <t>Основное мероприятие «Защита от негативного воздействия вод»</t>
  </si>
  <si>
    <t xml:space="preserve">Государственная программа Воронежской области «Развитие образования» </t>
  </si>
  <si>
    <t>Подпрограмма  «Развитие дошкольного и общего образования»</t>
  </si>
  <si>
    <t>Государственная программа Воронежской области «Развитие культуры и туризма»</t>
  </si>
  <si>
    <t>Государственная программа Воронежской области «Развитие сельского хозяйства, производства пищевых продуктов и инфраструктуры агропродовольственного рынка»</t>
  </si>
  <si>
    <t>Подпрограмма  «Устойчивое развитие сельских территорий Воронежской области на 2014-2017 годы и на период до 2020 года»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</si>
  <si>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 общего пользования»</t>
  </si>
  <si>
    <t xml:space="preserve">Государственная программа Воронежской области «Развитие физической культуры и спорта» </t>
  </si>
  <si>
    <t xml:space="preserve">Подпрограмма  «Строительство и реконструкция спортивных сооружений Воронежской области» </t>
  </si>
  <si>
    <t>Подпрограмма   «Создание условий для обеспечения доступным и комфортным жильем населения Воронежской области»</t>
  </si>
  <si>
    <t>Проектирование и строительство объектов инфраструктуры, создаваемых в рамках реализации особо значимых инвестиционных проектов (инженерная инфраструктура индустриального парка «Бобровский»), 1 этап</t>
  </si>
  <si>
    <t>Государственная программа Воронежской области «Обеспечение качественными жилищно-коммунальными услугами населения Воронежской области»</t>
  </si>
  <si>
    <t>Основное мероприятие «Строительство и реконструкция водоснабжения и водоотведения Воронежской области»</t>
  </si>
  <si>
    <t>Система водоснабжения в г. Семилуки и микрорайоне «Южный» Семилукского муниципального района Воронежской области (включая ПИР)</t>
  </si>
  <si>
    <t>Подпрограмма  «Развитие сельской культуры Воронежской области»</t>
  </si>
  <si>
    <t>Основное мероприятие «Строительство и реконструкция культурно-досуговых учреждений в Воронежской области»</t>
  </si>
  <si>
    <t>Основное мероприятие «Строительство и реконструкция спортивных объектов муниципальной собственности»</t>
  </si>
  <si>
    <t>ДЕПАРТАМЕНТ ЖИЛИЩНО-КОММУНАЛЬНОГО ХОЗЯЙСТВА И ЭНЕРГЕТИКИ ВОРОНЕЖСКОЙ ОБЛАСТИ</t>
  </si>
  <si>
    <t>Детский сад в п. Воля Новоусманского муниципального района (включая ПИР)</t>
  </si>
  <si>
    <t>МКОУ - муниципальное казенное общеобразовательное учреждение;</t>
  </si>
  <si>
    <t>Детский сад на 220 мест по ул. Теплякова, 192 «б» в с. Пески Поворинского района Воронежской области (включая ПИР)</t>
  </si>
  <si>
    <t xml:space="preserve">Инженерная инфраструктура и благоустройство в рамках реализации проектов социальной сферы в  г. Бутурлиновке, Бутурлиновский муниципальный район (Автомобильная дорога) </t>
  </si>
  <si>
    <t>Реконструкция тренировочной площадки на стадионе «Чайка», г. Воронеж, ул. Краснознаменная, д. 101</t>
  </si>
  <si>
    <t>Реконструкция тренировочной площадки на стадионе «Локомотив», г. Воронеж, ул. Нариманова, д. 2</t>
  </si>
  <si>
    <t>Основное мероприятие  «Развитие и модернизация дошкольного образования»</t>
  </si>
  <si>
    <t>Основное мероприятие «Развитие и модернизация общего образования»</t>
  </si>
  <si>
    <t>Сети инженерно-технического обеспечения индустриального парка «Бобровский» (включая ПИР)</t>
  </si>
  <si>
    <t>Жилой комплекс  в п. Отрадное Новоусманского района Воронежской области. Детский сад на 280 мест в 1 жилом квартале</t>
  </si>
  <si>
    <t>Комплексная жилая застройка в микрорайоне АI по ул. Острогожская р.п. Шилово г. Воронежа. Детский сад на 220 мест</t>
  </si>
  <si>
    <t>Культурно-досуговый центр по ул. Мостовая, 26Б в с. Рождественское Поворинского района Воронежской области (включая ПИР)</t>
  </si>
  <si>
    <t>Приобретение в муниципальную собственность объекта недвижимого имущества «Сооружения очистки промышленно-бытовых стоков производительностью 500 куб.м/сут. и инженерные сети канализации зоны жилой застройки и крахмало-паточного завода в с. Новоживотинное Рамонского района Воронежской области»</t>
  </si>
  <si>
    <t>Строительство детского сада на 220 мест в п. Большие Базы Ольховатского района Воронежской области (включая ПИР)</t>
  </si>
  <si>
    <t>Строительство школы на 260 человек в с. Радченское Богучарского района Воронежской области (включая ПИР)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</si>
  <si>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Павловска Павловского муниципального района  Воронежской области</t>
  </si>
  <si>
    <t>Районный дом культуры в п.г.т. Каменка Каменского муниципального района Воронежской области (включая ПИР)</t>
  </si>
  <si>
    <t>Центр боевых искусств. г. Нововоронеж, район ул. Первомайская, 5</t>
  </si>
  <si>
    <t>Газораспределительные сети по улицам Кирова, Солдатская, Парижской Коммуны, 9-е Января, Первомайская с. Семидесятное Хохольского муниципального района  Воронежской области</t>
  </si>
  <si>
    <t>3.1.1.2</t>
  </si>
  <si>
    <t>35,373 км</t>
  </si>
  <si>
    <t>13,478 км</t>
  </si>
  <si>
    <t>30,61 км</t>
  </si>
  <si>
    <t>4,763 км</t>
  </si>
  <si>
    <t>БМК СТМ МКВУ-1Г  котельная для теплоснабжения МКОУ «Масловская СОШ» по ул. Воронежская, 25, пос. совхоза «Воронежский» Новоусманского муниципального района Воронежской области</t>
  </si>
  <si>
    <t>Реконструкция водопроводных сетей в  г. Бутурлиновка Бутурлиновского муниципального района Воронежской области</t>
  </si>
  <si>
    <t>Реконструкция канализационной насосной станции, расположенной по адресу: Воронежская область, Богучарский район, г. Богучар</t>
  </si>
  <si>
    <t>Реконструкция системы водоснабжения центральной зоны с. Верхняя Хава по улицам Калинина, Мира, Георгиева, Дорожная, Буденовская и Первомайская Верхнехавского муниципального района Воронежской области</t>
  </si>
  <si>
    <t>Реконструкция водопроводных сетей и сооружений в с. Красный Лиман 2-й Панинского муниципального района Воронежской области</t>
  </si>
  <si>
    <t>Общеобразовательная школа на 1224 места по ул. Шишкова, 140б в г. Воронеж</t>
  </si>
  <si>
    <t>Строительство спортивной площадки по ул. Ленина, 79 Б в с. Мечетка Мечетского сельского поселения Бобровского муниципального района Воронежской области</t>
  </si>
  <si>
    <t>Реконструкция водопроводных сетей левобережной части с. Шестаково (1-я очередь) Бобровского муниципального района Воронежской области</t>
  </si>
  <si>
    <t>Реконструкция водопроводных сетей в с. Троицкое Лискинского муниципального района Воронежской области</t>
  </si>
  <si>
    <t>Реконструкция здания МКОУ Семено-Александровская СОШ в с. Семено-Александровка Бобровского муниципального района Воронежской области</t>
  </si>
  <si>
    <t>IV</t>
  </si>
  <si>
    <t>Комплексная жилая застройка микрорайона АI по ул. Острогожская р.п. Шилово г. Воронеж. Общеобразовательная школа на 1224 места</t>
  </si>
  <si>
    <t>Строительство физкультурно-оздоровительных комплексов открытого типа при образовательных учреждениях муниципальных районов и городских округов Воронежской области (включая ПИР)</t>
  </si>
  <si>
    <t>Реконструкция стадиона по ул. 50 лет Октября, 127 в с. Петропавловка Петропавловского района Воронежской области (включая ПИР)</t>
  </si>
  <si>
    <t>Детский сад в п. Абрамовка Таловского муниципального района Воронежской области (включая ПИР)</t>
  </si>
  <si>
    <t>280 мест</t>
  </si>
  <si>
    <t>утвержденный</t>
  </si>
  <si>
    <t>изменения 
(+,-)</t>
  </si>
  <si>
    <t>Подпрограмма  «Развитие системы теплоснабжения, водоснабжения и водоотведения Воронежской области»</t>
  </si>
  <si>
    <t>Реконструкция системы водоснабжения 
с. Сторожевое 1-е Острогожского района Воронежской области</t>
  </si>
  <si>
    <t>Физкультурно-оздоровительный комплекс открытого типа по адресу: Воронежская область, Воробьевский район, поселок Центральной усадьбы совхоза «Воробьевский», ул. Садовая, 14 б (включая ПИР)</t>
  </si>
  <si>
    <t>Физкультурно-оздоровительный комплекс открытого типа МКОУ «Заводская СОШ» в п. Пригородный, Калачеевский  муниципальный район (включая ПИР)</t>
  </si>
  <si>
    <t>Физкультурно-оздоровительный комплекс открытого типа МКОУ «Рыканская СОШ» в с. Рыкань, Новоусманский муниципальный район (включая ПИР)</t>
  </si>
  <si>
    <t>Физкультурно-оздоровительный комплекс открытого типа МБОУ «СОШ № 72»  в г. Воронеже  (включая ПИР)</t>
  </si>
  <si>
    <t>Физкультурно-оздоровительный комплекс открытого типа по адресу: г. Воронеж, ул. Киселева, 2, МБОУ «Средняя общеобразовательная школа № 55» (включая ПИР)</t>
  </si>
  <si>
    <t>Физкультурно-оздоровительный комплекс открытого типа по адресу: г. Воронеж, пер. Педагогический, 14 а, МБОУ «Средняя общеобразовательная школа № 21» (включая ПИР)</t>
  </si>
  <si>
    <t>Физкультурно-оздоровительный комплекс открытого типа по адресу: г. Воронеж, ул. Танеева, 2, МБОУ «Средняя общеобразовательная школа № 2»  (включая ПИР)</t>
  </si>
  <si>
    <t>Физкультурно-оздоровительный комплекс открытого типа по адресу: г. Воронеж, ул. Молодогвардейцев, 17, МБОУ гимназия им. И.А. Бунина (включая ПИР)</t>
  </si>
  <si>
    <t>Канализационная насосная станция с сетями для квартала индивидуальной застройки п.г.т. Каменка Воронежской области</t>
  </si>
  <si>
    <t>Водоснабжение микрорайона «Западный» пос. Латная Семилукского муниципального района Воронежской области</t>
  </si>
  <si>
    <t xml:space="preserve">Берегоукрепление р. Дон в районе г. Павловска Павловского муниципального района Воронежской области </t>
  </si>
  <si>
    <t>1344 кв. м</t>
  </si>
  <si>
    <t>тыс. рублей</t>
  </si>
  <si>
    <t>размер предоставляемых субсидий из  федерального бюджета</t>
  </si>
  <si>
    <t>размер предоставляемых субсидий  из  областного бюджета</t>
  </si>
  <si>
    <t xml:space="preserve">средства муниципального бюджета
</t>
  </si>
  <si>
    <t>2018 год</t>
  </si>
  <si>
    <t>2019 год</t>
  </si>
  <si>
    <t>Строительство системы водоснабжения с устройством водозабора в с. Солонцы Воробьевского муниципального района Воронежской области</t>
  </si>
  <si>
    <t>Реконструкция водопроводных сетей в с. Петровское Лискинского муниципального района Воронежской области</t>
  </si>
  <si>
    <t xml:space="preserve">«Утверждено 
постановлением правительства
 Воронежской области
 от 20 марта 2017 г.  № 203   </t>
  </si>
  <si>
    <t>Газораспределительные сети улиц 50 лет Победы, Солнечная, Восточная, Садовая, Мира в пос. Начало Россошанского муниципального района  Воронежской области</t>
  </si>
  <si>
    <t>Строительство спортивной площадки в селе Сухая Березовка Бобровского муниципального района Воронежской области</t>
  </si>
  <si>
    <t>Строительство спортивной площадки в селе Щучье Лискинского муниципального района Воронежской области</t>
  </si>
  <si>
    <t/>
  </si>
  <si>
    <t>Государственная программа Воронежской области «Содействие развитию муниципальных образований и местного самоуправления»</t>
  </si>
  <si>
    <t>Строительство объекта «Ледовая арена по адресу: Воронежская область, г. Нововоронеж, ул. Космонавтов, 22» (включая ПИР)</t>
  </si>
  <si>
    <t>МОУ - муниципальное образовательное учреждение;</t>
  </si>
  <si>
    <t>МБОУ - муниципальное бюджетное общеобразовательное учреждение;</t>
  </si>
  <si>
    <t>Строительство автономной блочной котельной для теплоснабжения МКОУ Хрещатовская СОШ Калачеевского муниципального района Воронежской области</t>
  </si>
  <si>
    <t>Строительство автономной блочной котельной для теплоснабжения МКОУ Заводская СОШ Калачеевского  муниципального района Воронежской области</t>
  </si>
  <si>
    <t>Перебуривание артезианской скважины в с. Титаревка Кантемировского муниципального района Воронежской области</t>
  </si>
  <si>
    <t>Реконструкция МКОУ «Калачеевская СОШ № 6» с пристройкой спортивного зала, пищеблока и актового зала, Калачеевский муниципальный район (включая ПИР)</t>
  </si>
  <si>
    <t>Пристройка к МОУ СОШ № 54 в городском округе город Воронеж (включая ПИР)</t>
  </si>
  <si>
    <t xml:space="preserve">Подпрограмма «Реализация мероприятий в рамках заключенных соглашений между правительством Воронежской области и организациями, осуществляющими деятельность на территории муниципальных образований и  выполняющих механизм распределения дополнительных налоговых отчислений от своей деятельности на территории Воронежской области в областной бюджет» </t>
  </si>
  <si>
    <t>Основное мероприятие «Строительство (реконструкция) объектов муниципальной собственности в рамках соглашений, заключенных между правительством Воронежской области и организациями,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бюджет»</t>
  </si>
  <si>
    <t>Перебуривание эксплуатационной скважины № 3 в с. Оськино Хохольского муниципального района Воронежской области</t>
  </si>
  <si>
    <t>Модернизация водопровода по ул. Гагарина в г. Калач Калачеевского муниципального района Воронежской области</t>
  </si>
  <si>
    <t>Перевод на газообразное топливо котельной СДК в с.Нижний Мамон, Верхнемамонский муниципальный район Воронежской области</t>
  </si>
  <si>
    <t>Перевод  на газообразное топливо котельной СДК в с. Приречное, Верхнемамонский  район Воронежской области</t>
  </si>
  <si>
    <t>1.1.1.1.2</t>
  </si>
  <si>
    <t>Благоустройство территории центрального парка (создание парковой инфраструктуры) по ул. Парковая, 32 в п.г.т. Анна Аннинского муниципального района Воронежской области (включая ПИР)</t>
  </si>
  <si>
    <t>Перебуривание 2 артезианских скважин на Большедобринском водозаборе в г. Эртиле Эртильского муниципального района</t>
  </si>
  <si>
    <t>Бурение резервной разведочно-эксплуатационной скважины № 2 в с. Рудня Воробьевского сельского поселения Воробьевского муниципального района Воронежской области</t>
  </si>
  <si>
    <t>Реконструкция водопроводных сетей в п. Лушниковка (1-я очередь)  Бобровского  муниципального района Воронежской области</t>
  </si>
  <si>
    <t xml:space="preserve">Строительство системы водоснабжения  с устройством водозабора в с. Квашино Воробьевского района Воронежской области </t>
  </si>
  <si>
    <t xml:space="preserve">Строительство системы водоснабжения  с устройством водозабора в п. Первомайский Воробьевского района Воронежской области </t>
  </si>
  <si>
    <t>Реконструкция системы водоснабжения в поселке Копенкина Копенкинского сельского поселения Россошанского муниципального района Воронежской области</t>
  </si>
  <si>
    <t>Газопровод низкого давления д. Репное Рамонского муниципального района Воронежской области</t>
  </si>
  <si>
    <t>Газораспределительные сети х. Никоноровка и х. Славянка Россошанского муниципального района Воронежской области</t>
  </si>
  <si>
    <t>1260 кВт</t>
  </si>
  <si>
    <t>0,058 Гкал/час</t>
  </si>
  <si>
    <t>0,0763 Гкал/час</t>
  </si>
  <si>
    <t>937 Гкал/год</t>
  </si>
  <si>
    <t>578 Гкал/год</t>
  </si>
  <si>
    <t>1108 Гкал/год</t>
  </si>
  <si>
    <t>0,09 Гкал/час</t>
  </si>
  <si>
    <t>0,257 Гкал/час</t>
  </si>
  <si>
    <t>0,07 Гкал/час</t>
  </si>
  <si>
    <t>0,59 Гкал/час</t>
  </si>
  <si>
    <t>23 км</t>
  </si>
  <si>
    <t>1 КНС</t>
  </si>
  <si>
    <t>45,5 км</t>
  </si>
  <si>
    <t>675 куб.м/сут</t>
  </si>
  <si>
    <t>28 км</t>
  </si>
  <si>
    <t>2,3-2,7 тыс.м.куб/сут</t>
  </si>
  <si>
    <t>500 куб.м/сут</t>
  </si>
  <si>
    <t>Реконструкция водопроводных  сетей с.  Пчелиновка Бобровского района Воронежской области</t>
  </si>
  <si>
    <t xml:space="preserve"> Реконструкция участка водопровода в с. Татарино Каменского муниципального района Воронежской области </t>
  </si>
  <si>
    <t>Реконструкция системы водоснабжения в селе Терновка Россошанского района Воронежской области</t>
  </si>
  <si>
    <t>Газораспределительные сети для новой жилой застройки пос. с-за «Россошанский»  Россошанского района Воронежской области</t>
  </si>
  <si>
    <t>Газораспределительные сети  для  жилой застройки по ул. Советская и ул. Матвеева в селе Евстратовка  Россошанского района Воронежской области</t>
  </si>
  <si>
    <t xml:space="preserve">Строительство  многофункциональной спортивной площадки  по адресу: Воронежская область, Бутурлиновский муниципальный район, с. Озерки </t>
  </si>
  <si>
    <t>Реконструкция водопроводных сетей по улицам  Почтовая, Ленина, Садовая, Советская, Ветрова, Филипченко, Молодежная, Крамского, Кошелева, Пролетарская в р.п. Давыдовка Лискинского района Воронежской области</t>
  </si>
  <si>
    <t>1.1.1.1.1.1</t>
  </si>
  <si>
    <t>3.1.1.2.1</t>
  </si>
  <si>
    <t>3.1.1.2.2</t>
  </si>
  <si>
    <t>2.1.1.1.1</t>
  </si>
  <si>
    <t>2.1.1.1.2</t>
  </si>
  <si>
    <t>2.1.1.1.3</t>
  </si>
  <si>
    <t>2.1.1.1.4</t>
  </si>
  <si>
    <t>2.1.1.1.5</t>
  </si>
  <si>
    <t>2.1.1.1.6</t>
  </si>
  <si>
    <t>2.1.1.1.7</t>
  </si>
  <si>
    <t>2.1.1.1.8</t>
  </si>
  <si>
    <t>3.1.1.1.1</t>
  </si>
  <si>
    <t>3.1.1.1.2</t>
  </si>
  <si>
    <t>3.1.1.1.3</t>
  </si>
  <si>
    <t>3.1.1.1.4</t>
  </si>
  <si>
    <t>4.1.1.1.1</t>
  </si>
  <si>
    <t>4.1.1.1.2</t>
  </si>
  <si>
    <t>4.1.1.1.3</t>
  </si>
  <si>
    <t>4.1.1.1.4</t>
  </si>
  <si>
    <t>1.1.1.1.3</t>
  </si>
  <si>
    <t>1.1.1.1.4</t>
  </si>
  <si>
    <t>1.1.1.1.5</t>
  </si>
  <si>
    <t>1.1.1.1.6</t>
  </si>
  <si>
    <t>1.1.1.1.7</t>
  </si>
  <si>
    <t>1.1.1.1.8</t>
  </si>
  <si>
    <t>1.1.1.1.9</t>
  </si>
  <si>
    <t>1.1.1.1.10</t>
  </si>
  <si>
    <t>1.1.1.1.11</t>
  </si>
  <si>
    <t>1.1.1.1.12</t>
  </si>
  <si>
    <t>1.1.1.1.13</t>
  </si>
  <si>
    <t>2.1.1.1.9</t>
  </si>
  <si>
    <t>2.1.1.1.10</t>
  </si>
  <si>
    <t>2.1.1.1.11</t>
  </si>
  <si>
    <t>2.1.1.1.12</t>
  </si>
  <si>
    <t>2.1.1.1.13</t>
  </si>
  <si>
    <t>2.1.1.1.14</t>
  </si>
  <si>
    <t>2.1.1.1.15</t>
  </si>
  <si>
    <t>2.1.1.1.16</t>
  </si>
  <si>
    <t>2.1.1.1.17</t>
  </si>
  <si>
    <t>2.1.1.1.18</t>
  </si>
  <si>
    <t>2.1.1.1.19</t>
  </si>
  <si>
    <t>2.1.1.1.20</t>
  </si>
  <si>
    <t>2.1.1.1.21</t>
  </si>
  <si>
    <t>2.1.1.1.22</t>
  </si>
  <si>
    <t>2.1.1.1.23</t>
  </si>
  <si>
    <t>Размер предоставляемых субсидий на 2017 год</t>
  </si>
  <si>
    <t>Размер предоставляемых субсидий на плановый период</t>
  </si>
  <si>
    <t>всего</t>
  </si>
  <si>
    <t>V</t>
  </si>
  <si>
    <t>ДЕПАРТАМЕНТ ОБРАЗОВАНИЯ, НАУКИ И МОЛОДЕЖНОЙ ПОЛИТИКИ  ВОРОНЕЖСКОЙ ОБЛАСТИ</t>
  </si>
  <si>
    <t>3.1.1.1.5</t>
  </si>
  <si>
    <t>3.1.1.1.6</t>
  </si>
  <si>
    <t>3.1.1.1.7</t>
  </si>
  <si>
    <t>3.1.1.1.8</t>
  </si>
  <si>
    <t>3.1.1.2.3</t>
  </si>
  <si>
    <t>3.1.1.2.4</t>
  </si>
  <si>
    <t>3.1.1.2.5</t>
  </si>
  <si>
    <t>3.1.1.2.6</t>
  </si>
  <si>
    <t>3.1.1.2.7</t>
  </si>
  <si>
    <t>3.1.1.2.8</t>
  </si>
  <si>
    <t>3.1.1.2.9</t>
  </si>
  <si>
    <t>5</t>
  </si>
  <si>
    <t>5.1</t>
  </si>
  <si>
    <t>5.1.1</t>
  </si>
  <si>
    <t>5.1.1.1</t>
  </si>
  <si>
    <t>5.1.1.1.1</t>
  </si>
  <si>
    <t>5.1.1.1.2</t>
  </si>
  <si>
    <t>5.1.1.1.3</t>
  </si>
  <si>
    <t>5.1.1.1.4</t>
  </si>
  <si>
    <t>5.1.1.1.5</t>
  </si>
  <si>
    <t>5.1.1.1.6</t>
  </si>
  <si>
    <t>5.1.1.1.6.1</t>
  </si>
  <si>
    <t>5.1.1.1.6.2</t>
  </si>
  <si>
    <t>5.1.1.1.6.3</t>
  </si>
  <si>
    <t>5.1.1.1.6.4</t>
  </si>
  <si>
    <t>5.1.1.1.6.5</t>
  </si>
  <si>
    <t>5.1.1.1.6.6</t>
  </si>
  <si>
    <t>5.1.1.1.6.7</t>
  </si>
  <si>
    <t>5.1.1.1.6.8</t>
  </si>
  <si>
    <t>5.2.1.1</t>
  </si>
  <si>
    <t>5.2.1.1.1</t>
  </si>
  <si>
    <t>1.1.1.1.14</t>
  </si>
  <si>
    <t>1.1.1.1.15</t>
  </si>
  <si>
    <t>1.1.1.1.16</t>
  </si>
  <si>
    <t>1.1.1.1.17</t>
  </si>
  <si>
    <t>1.1.1.1.18</t>
  </si>
  <si>
    <t>1.1.1.1.19</t>
  </si>
  <si>
    <t>1.1.1.1.20</t>
  </si>
  <si>
    <t>1.1.1.1.21</t>
  </si>
  <si>
    <t>1.1.1.1.22</t>
  </si>
  <si>
    <t>1.1.1.1.23</t>
  </si>
  <si>
    <t>1.1.1.1.24</t>
  </si>
  <si>
    <t>Распределение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бюджетов, 
на 2017 год и на плановый период 2018 и 2019 годов</t>
  </si>
  <si>
    <t>5.2</t>
  </si>
  <si>
    <t>5.2.1</t>
  </si>
  <si>
    <t>ПИР - проектно-изыскательские работы;</t>
  </si>
  <si>
    <t>Строительство  многофункциональной спортивной площадки  МКОУ «Новогольская ООШ» в с. Новогольское  Грибановского муниципального района Воронежской области</t>
  </si>
  <si>
    <t>Реконструкция системы водоснабжения в поселке совхоза Павловка Грибановского муниципального района Воронежской области</t>
  </si>
  <si>
    <t>Реконструкция системы водоснабжения с. Новая Калитва Россошанского муниципального района Воронежской области</t>
  </si>
  <si>
    <t>Реконструкция водопроводных сетей в с. Средний Икорец  Лискинского района Воронежской области (2 и 3 очередь)</t>
  </si>
  <si>
    <t>1 скважина</t>
  </si>
  <si>
    <t>2 скважины</t>
  </si>
  <si>
    <t>Строительство газовой котельной Скорорыбской ООШ Подгоренского района</t>
  </si>
  <si>
    <t>Строительство (установка) блочной котельной МКОУ «Вязноватовская СОШ им. Пенькова С.В.» в с. Вязноватовка, Нижнедевицкий район, Воронежская область</t>
  </si>
  <si>
    <t>2-я очередь реконструкции водопроводных сетей в с. Коршево Бобровского муниципального района Воронежской области</t>
  </si>
  <si>
    <t>Реконструкция существующего здания муниципального казенного учреждения культуры Новоусманского района Воронежской области «Межпоселенческий  центр досуга» (II очередь) (включая ПИР)</t>
  </si>
  <si>
    <t>Газоснабжение котельной МКОУ «Крутчанская ООШ» по адресу: Воронежская область, Каменский район, х. Крутец, ул. Железнодорожная, 38а</t>
  </si>
  <si>
    <t>Перевод угольной котельной Дома культуры на газообразное топливо по адресу: Воронежская область, Каменский район, х. Крутец, ул. Железнодорожная, 35а</t>
  </si>
  <si>
    <t>Перевод на газовое топливо котельной администрации Лозовского 1-го сельского поселения, Верхнемамонский муниципальный район Воронежской области</t>
  </si>
  <si>
    <t xml:space="preserve">Комплексное освоение в целях жилищного строительства микрорайона по ул. Ильюшина, 13 в г. Воронеже. Общеобразовательная школа на 1224 места (позиция 59) </t>
  </si>
  <si>
    <t>в том числе</t>
  </si>
  <si>
    <t>Прогнозируемый 
ввод мощности 
за счет всех источников финансирования в соответствующих единицах измерения</t>
  </si>
  <si>
    <t>Перебуривание разведочно-эксплуатационной скважины по ул. Юбилейная в селе Колодезная Каширского муниципального района Воронежской области</t>
  </si>
  <si>
    <t>Основное мероприятие «Создание системы обращения с отходами»</t>
  </si>
  <si>
    <t>СДК - сельский дом культуры;</t>
  </si>
  <si>
    <t>КНС - канализационная насосная станция»</t>
  </si>
  <si>
    <t>Реконструкция не завершенного строительством здания под школу-детский сад в п.г.т. Грибановский Воронежской области (включая ПИР)</t>
  </si>
  <si>
    <t>Строительство (установка) блочной котельной для теплоснабжения МКОУ «Новомеловатская СОШ» в с. Новомеловатка, ул. Ленина, 52а Калачеевского муниципального района Воронежской области</t>
  </si>
  <si>
    <t>Блочно-модульная котельная автоматизированная КБМА-0,7 (установленная мощность 0,72 МВт) для теплоснабжения жилых домов №1,2,4,6,7,9 ул. Победы, д. Кривоборье Рамонского муниципального района Воронежской области</t>
  </si>
  <si>
    <t>Водозаборные сооружения в р.п. Давыдовка Лискинского района Воронежской области. Разведочно-эксплуатационные скважины (1 очередь строительства)</t>
  </si>
  <si>
    <t xml:space="preserve">Общеобразовательная школа на 1224 места в п. Отрадное Новоусманского района позиция 23 </t>
  </si>
  <si>
    <t>Полигон твердых бытовых отходов (ТБО) 
г. Острогожска Воронежская область, 2-я очередь</t>
  </si>
  <si>
    <t>Приложение 
к постановлению правительства 
Воронежской области 
от 22 сентября 2017 г. № 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</si>
</sst>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5" fontId="7" fillId="0" borderId="0" xfId="0" applyNumberFormat="1" applyFont="1" applyFill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164" fontId="4" fillId="0" borderId="1" xfId="4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165" fontId="8" fillId="0" borderId="1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Alignment="1">
      <alignment vertical="top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vertical="center"/>
    </xf>
    <xf numFmtId="165" fontId="16" fillId="0" borderId="1" xfId="0" applyNumberFormat="1" applyFont="1" applyFill="1" applyBorder="1" applyAlignment="1">
      <alignment horizontal="center" vertical="top" wrapText="1"/>
    </xf>
    <xf numFmtId="165" fontId="17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Alignment="1">
      <alignment horizontal="right" vertical="top"/>
    </xf>
    <xf numFmtId="0" fontId="14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5" fontId="8" fillId="2" borderId="1" xfId="0" applyNumberFormat="1" applyFont="1" applyFill="1" applyBorder="1" applyAlignment="1">
      <alignment horizontal="center" vertical="top" wrapText="1"/>
    </xf>
  </cellXfs>
  <cellStyles count="21">
    <cellStyle name="Excel Built-in Normal" xfId="1"/>
    <cellStyle name="Денежный 2" xfId="2"/>
    <cellStyle name="Денежный 2 2" xfId="3"/>
    <cellStyle name="Обычный" xfId="0" builtinId="0"/>
    <cellStyle name="Обычный 2" xfId="4"/>
    <cellStyle name="Обычный 2 2" xfId="5"/>
    <cellStyle name="Обычный 2 2 2" xfId="6"/>
    <cellStyle name="Обычный 2_Приложение ОС _к 759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4" xfId="13"/>
    <cellStyle name="Обычный 3 4 2" xfId="14"/>
    <cellStyle name="Обычный 3 5" xfId="15"/>
    <cellStyle name="Обычный 3 5 2" xfId="16"/>
    <cellStyle name="Обычный 3 6" xfId="17"/>
    <cellStyle name="Обычный 4" xfId="18"/>
    <cellStyle name="Обычный 4 2" xfId="19"/>
    <cellStyle name="Финансовый 2" xfId="20"/>
  </cellStyles>
  <dxfs count="0"/>
  <tableStyles count="0" defaultTableStyle="TableStyleMedium2" defaultPivotStyle="PivotStyleLight16"/>
  <colors>
    <mruColors>
      <color rgb="FFD60093"/>
      <color rgb="FFF2ACE8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97"/>
  <sheetViews>
    <sheetView tabSelected="1" view="pageBreakPreview" topLeftCell="A37" zoomScale="50" zoomScaleNormal="60" zoomScaleSheetLayoutView="50" workbookViewId="0">
      <selection activeCell="A79" sqref="A79:K79"/>
    </sheetView>
  </sheetViews>
  <sheetFormatPr defaultRowHeight="18.75" x14ac:dyDescent="0.2"/>
  <cols>
    <col min="1" max="1" width="15.85546875" style="31" customWidth="1"/>
    <col min="2" max="2" width="61.5703125" style="8" customWidth="1"/>
    <col min="3" max="3" width="19.42578125" style="13" hidden="1" customWidth="1"/>
    <col min="4" max="4" width="19.140625" style="13" hidden="1" customWidth="1"/>
    <col min="5" max="5" width="18.42578125" style="4" customWidth="1"/>
    <col min="6" max="6" width="20.85546875" style="4" customWidth="1"/>
    <col min="7" max="7" width="21.5703125" style="1" customWidth="1"/>
    <col min="8" max="8" width="21.85546875" style="4" customWidth="1"/>
    <col min="9" max="9" width="24.140625" style="4" customWidth="1"/>
    <col min="10" max="10" width="21" style="4" customWidth="1"/>
    <col min="11" max="11" width="20.7109375" style="4" customWidth="1"/>
    <col min="12" max="12" width="16.7109375" style="8" customWidth="1"/>
    <col min="13" max="13" width="10.140625" style="8" bestFit="1" customWidth="1"/>
    <col min="14" max="261" width="9.140625" style="8"/>
    <col min="262" max="262" width="14" style="8" customWidth="1"/>
    <col min="263" max="263" width="58.7109375" style="8" customWidth="1"/>
    <col min="264" max="266" width="21.5703125" style="8" customWidth="1"/>
    <col min="267" max="267" width="24.140625" style="8" customWidth="1"/>
    <col min="268" max="268" width="16.7109375" style="8" customWidth="1"/>
    <col min="269" max="517" width="9.140625" style="8"/>
    <col min="518" max="518" width="14" style="8" customWidth="1"/>
    <col min="519" max="519" width="58.7109375" style="8" customWidth="1"/>
    <col min="520" max="522" width="21.5703125" style="8" customWidth="1"/>
    <col min="523" max="523" width="24.140625" style="8" customWidth="1"/>
    <col min="524" max="524" width="16.7109375" style="8" customWidth="1"/>
    <col min="525" max="773" width="9.140625" style="8"/>
    <col min="774" max="774" width="14" style="8" customWidth="1"/>
    <col min="775" max="775" width="58.7109375" style="8" customWidth="1"/>
    <col min="776" max="778" width="21.5703125" style="8" customWidth="1"/>
    <col min="779" max="779" width="24.140625" style="8" customWidth="1"/>
    <col min="780" max="780" width="16.7109375" style="8" customWidth="1"/>
    <col min="781" max="1029" width="9.140625" style="8"/>
    <col min="1030" max="1030" width="14" style="8" customWidth="1"/>
    <col min="1031" max="1031" width="58.7109375" style="8" customWidth="1"/>
    <col min="1032" max="1034" width="21.5703125" style="8" customWidth="1"/>
    <col min="1035" max="1035" width="24.140625" style="8" customWidth="1"/>
    <col min="1036" max="1036" width="16.7109375" style="8" customWidth="1"/>
    <col min="1037" max="1285" width="9.140625" style="8"/>
    <col min="1286" max="1286" width="14" style="8" customWidth="1"/>
    <col min="1287" max="1287" width="58.7109375" style="8" customWidth="1"/>
    <col min="1288" max="1290" width="21.5703125" style="8" customWidth="1"/>
    <col min="1291" max="1291" width="24.140625" style="8" customWidth="1"/>
    <col min="1292" max="1292" width="16.7109375" style="8" customWidth="1"/>
    <col min="1293" max="1541" width="9.140625" style="8"/>
    <col min="1542" max="1542" width="14" style="8" customWidth="1"/>
    <col min="1543" max="1543" width="58.7109375" style="8" customWidth="1"/>
    <col min="1544" max="1546" width="21.5703125" style="8" customWidth="1"/>
    <col min="1547" max="1547" width="24.140625" style="8" customWidth="1"/>
    <col min="1548" max="1548" width="16.7109375" style="8" customWidth="1"/>
    <col min="1549" max="1797" width="9.140625" style="8"/>
    <col min="1798" max="1798" width="14" style="8" customWidth="1"/>
    <col min="1799" max="1799" width="58.7109375" style="8" customWidth="1"/>
    <col min="1800" max="1802" width="21.5703125" style="8" customWidth="1"/>
    <col min="1803" max="1803" width="24.140625" style="8" customWidth="1"/>
    <col min="1804" max="1804" width="16.7109375" style="8" customWidth="1"/>
    <col min="1805" max="2053" width="9.140625" style="8"/>
    <col min="2054" max="2054" width="14" style="8" customWidth="1"/>
    <col min="2055" max="2055" width="58.7109375" style="8" customWidth="1"/>
    <col min="2056" max="2058" width="21.5703125" style="8" customWidth="1"/>
    <col min="2059" max="2059" width="24.140625" style="8" customWidth="1"/>
    <col min="2060" max="2060" width="16.7109375" style="8" customWidth="1"/>
    <col min="2061" max="2309" width="9.140625" style="8"/>
    <col min="2310" max="2310" width="14" style="8" customWidth="1"/>
    <col min="2311" max="2311" width="58.7109375" style="8" customWidth="1"/>
    <col min="2312" max="2314" width="21.5703125" style="8" customWidth="1"/>
    <col min="2315" max="2315" width="24.140625" style="8" customWidth="1"/>
    <col min="2316" max="2316" width="16.7109375" style="8" customWidth="1"/>
    <col min="2317" max="2565" width="9.140625" style="8"/>
    <col min="2566" max="2566" width="14" style="8" customWidth="1"/>
    <col min="2567" max="2567" width="58.7109375" style="8" customWidth="1"/>
    <col min="2568" max="2570" width="21.5703125" style="8" customWidth="1"/>
    <col min="2571" max="2571" width="24.140625" style="8" customWidth="1"/>
    <col min="2572" max="2572" width="16.7109375" style="8" customWidth="1"/>
    <col min="2573" max="2821" width="9.140625" style="8"/>
    <col min="2822" max="2822" width="14" style="8" customWidth="1"/>
    <col min="2823" max="2823" width="58.7109375" style="8" customWidth="1"/>
    <col min="2824" max="2826" width="21.5703125" style="8" customWidth="1"/>
    <col min="2827" max="2827" width="24.140625" style="8" customWidth="1"/>
    <col min="2828" max="2828" width="16.7109375" style="8" customWidth="1"/>
    <col min="2829" max="3077" width="9.140625" style="8"/>
    <col min="3078" max="3078" width="14" style="8" customWidth="1"/>
    <col min="3079" max="3079" width="58.7109375" style="8" customWidth="1"/>
    <col min="3080" max="3082" width="21.5703125" style="8" customWidth="1"/>
    <col min="3083" max="3083" width="24.140625" style="8" customWidth="1"/>
    <col min="3084" max="3084" width="16.7109375" style="8" customWidth="1"/>
    <col min="3085" max="3333" width="9.140625" style="8"/>
    <col min="3334" max="3334" width="14" style="8" customWidth="1"/>
    <col min="3335" max="3335" width="58.7109375" style="8" customWidth="1"/>
    <col min="3336" max="3338" width="21.5703125" style="8" customWidth="1"/>
    <col min="3339" max="3339" width="24.140625" style="8" customWidth="1"/>
    <col min="3340" max="3340" width="16.7109375" style="8" customWidth="1"/>
    <col min="3341" max="3589" width="9.140625" style="8"/>
    <col min="3590" max="3590" width="14" style="8" customWidth="1"/>
    <col min="3591" max="3591" width="58.7109375" style="8" customWidth="1"/>
    <col min="3592" max="3594" width="21.5703125" style="8" customWidth="1"/>
    <col min="3595" max="3595" width="24.140625" style="8" customWidth="1"/>
    <col min="3596" max="3596" width="16.7109375" style="8" customWidth="1"/>
    <col min="3597" max="3845" width="9.140625" style="8"/>
    <col min="3846" max="3846" width="14" style="8" customWidth="1"/>
    <col min="3847" max="3847" width="58.7109375" style="8" customWidth="1"/>
    <col min="3848" max="3850" width="21.5703125" style="8" customWidth="1"/>
    <col min="3851" max="3851" width="24.140625" style="8" customWidth="1"/>
    <col min="3852" max="3852" width="16.7109375" style="8" customWidth="1"/>
    <col min="3853" max="4101" width="9.140625" style="8"/>
    <col min="4102" max="4102" width="14" style="8" customWidth="1"/>
    <col min="4103" max="4103" width="58.7109375" style="8" customWidth="1"/>
    <col min="4104" max="4106" width="21.5703125" style="8" customWidth="1"/>
    <col min="4107" max="4107" width="24.140625" style="8" customWidth="1"/>
    <col min="4108" max="4108" width="16.7109375" style="8" customWidth="1"/>
    <col min="4109" max="4357" width="9.140625" style="8"/>
    <col min="4358" max="4358" width="14" style="8" customWidth="1"/>
    <col min="4359" max="4359" width="58.7109375" style="8" customWidth="1"/>
    <col min="4360" max="4362" width="21.5703125" style="8" customWidth="1"/>
    <col min="4363" max="4363" width="24.140625" style="8" customWidth="1"/>
    <col min="4364" max="4364" width="16.7109375" style="8" customWidth="1"/>
    <col min="4365" max="4613" width="9.140625" style="8"/>
    <col min="4614" max="4614" width="14" style="8" customWidth="1"/>
    <col min="4615" max="4615" width="58.7109375" style="8" customWidth="1"/>
    <col min="4616" max="4618" width="21.5703125" style="8" customWidth="1"/>
    <col min="4619" max="4619" width="24.140625" style="8" customWidth="1"/>
    <col min="4620" max="4620" width="16.7109375" style="8" customWidth="1"/>
    <col min="4621" max="4869" width="9.140625" style="8"/>
    <col min="4870" max="4870" width="14" style="8" customWidth="1"/>
    <col min="4871" max="4871" width="58.7109375" style="8" customWidth="1"/>
    <col min="4872" max="4874" width="21.5703125" style="8" customWidth="1"/>
    <col min="4875" max="4875" width="24.140625" style="8" customWidth="1"/>
    <col min="4876" max="4876" width="16.7109375" style="8" customWidth="1"/>
    <col min="4877" max="5125" width="9.140625" style="8"/>
    <col min="5126" max="5126" width="14" style="8" customWidth="1"/>
    <col min="5127" max="5127" width="58.7109375" style="8" customWidth="1"/>
    <col min="5128" max="5130" width="21.5703125" style="8" customWidth="1"/>
    <col min="5131" max="5131" width="24.140625" style="8" customWidth="1"/>
    <col min="5132" max="5132" width="16.7109375" style="8" customWidth="1"/>
    <col min="5133" max="5381" width="9.140625" style="8"/>
    <col min="5382" max="5382" width="14" style="8" customWidth="1"/>
    <col min="5383" max="5383" width="58.7109375" style="8" customWidth="1"/>
    <col min="5384" max="5386" width="21.5703125" style="8" customWidth="1"/>
    <col min="5387" max="5387" width="24.140625" style="8" customWidth="1"/>
    <col min="5388" max="5388" width="16.7109375" style="8" customWidth="1"/>
    <col min="5389" max="5637" width="9.140625" style="8"/>
    <col min="5638" max="5638" width="14" style="8" customWidth="1"/>
    <col min="5639" max="5639" width="58.7109375" style="8" customWidth="1"/>
    <col min="5640" max="5642" width="21.5703125" style="8" customWidth="1"/>
    <col min="5643" max="5643" width="24.140625" style="8" customWidth="1"/>
    <col min="5644" max="5644" width="16.7109375" style="8" customWidth="1"/>
    <col min="5645" max="5893" width="9.140625" style="8"/>
    <col min="5894" max="5894" width="14" style="8" customWidth="1"/>
    <col min="5895" max="5895" width="58.7109375" style="8" customWidth="1"/>
    <col min="5896" max="5898" width="21.5703125" style="8" customWidth="1"/>
    <col min="5899" max="5899" width="24.140625" style="8" customWidth="1"/>
    <col min="5900" max="5900" width="16.7109375" style="8" customWidth="1"/>
    <col min="5901" max="6149" width="9.140625" style="8"/>
    <col min="6150" max="6150" width="14" style="8" customWidth="1"/>
    <col min="6151" max="6151" width="58.7109375" style="8" customWidth="1"/>
    <col min="6152" max="6154" width="21.5703125" style="8" customWidth="1"/>
    <col min="6155" max="6155" width="24.140625" style="8" customWidth="1"/>
    <col min="6156" max="6156" width="16.7109375" style="8" customWidth="1"/>
    <col min="6157" max="6405" width="9.140625" style="8"/>
    <col min="6406" max="6406" width="14" style="8" customWidth="1"/>
    <col min="6407" max="6407" width="58.7109375" style="8" customWidth="1"/>
    <col min="6408" max="6410" width="21.5703125" style="8" customWidth="1"/>
    <col min="6411" max="6411" width="24.140625" style="8" customWidth="1"/>
    <col min="6412" max="6412" width="16.7109375" style="8" customWidth="1"/>
    <col min="6413" max="6661" width="9.140625" style="8"/>
    <col min="6662" max="6662" width="14" style="8" customWidth="1"/>
    <col min="6663" max="6663" width="58.7109375" style="8" customWidth="1"/>
    <col min="6664" max="6666" width="21.5703125" style="8" customWidth="1"/>
    <col min="6667" max="6667" width="24.140625" style="8" customWidth="1"/>
    <col min="6668" max="6668" width="16.7109375" style="8" customWidth="1"/>
    <col min="6669" max="6917" width="9.140625" style="8"/>
    <col min="6918" max="6918" width="14" style="8" customWidth="1"/>
    <col min="6919" max="6919" width="58.7109375" style="8" customWidth="1"/>
    <col min="6920" max="6922" width="21.5703125" style="8" customWidth="1"/>
    <col min="6923" max="6923" width="24.140625" style="8" customWidth="1"/>
    <col min="6924" max="6924" width="16.7109375" style="8" customWidth="1"/>
    <col min="6925" max="7173" width="9.140625" style="8"/>
    <col min="7174" max="7174" width="14" style="8" customWidth="1"/>
    <col min="7175" max="7175" width="58.7109375" style="8" customWidth="1"/>
    <col min="7176" max="7178" width="21.5703125" style="8" customWidth="1"/>
    <col min="7179" max="7179" width="24.140625" style="8" customWidth="1"/>
    <col min="7180" max="7180" width="16.7109375" style="8" customWidth="1"/>
    <col min="7181" max="7429" width="9.140625" style="8"/>
    <col min="7430" max="7430" width="14" style="8" customWidth="1"/>
    <col min="7431" max="7431" width="58.7109375" style="8" customWidth="1"/>
    <col min="7432" max="7434" width="21.5703125" style="8" customWidth="1"/>
    <col min="7435" max="7435" width="24.140625" style="8" customWidth="1"/>
    <col min="7436" max="7436" width="16.7109375" style="8" customWidth="1"/>
    <col min="7437" max="7685" width="9.140625" style="8"/>
    <col min="7686" max="7686" width="14" style="8" customWidth="1"/>
    <col min="7687" max="7687" width="58.7109375" style="8" customWidth="1"/>
    <col min="7688" max="7690" width="21.5703125" style="8" customWidth="1"/>
    <col min="7691" max="7691" width="24.140625" style="8" customWidth="1"/>
    <col min="7692" max="7692" width="16.7109375" style="8" customWidth="1"/>
    <col min="7693" max="7941" width="9.140625" style="8"/>
    <col min="7942" max="7942" width="14" style="8" customWidth="1"/>
    <col min="7943" max="7943" width="58.7109375" style="8" customWidth="1"/>
    <col min="7944" max="7946" width="21.5703125" style="8" customWidth="1"/>
    <col min="7947" max="7947" width="24.140625" style="8" customWidth="1"/>
    <col min="7948" max="7948" width="16.7109375" style="8" customWidth="1"/>
    <col min="7949" max="8197" width="9.140625" style="8"/>
    <col min="8198" max="8198" width="14" style="8" customWidth="1"/>
    <col min="8199" max="8199" width="58.7109375" style="8" customWidth="1"/>
    <col min="8200" max="8202" width="21.5703125" style="8" customWidth="1"/>
    <col min="8203" max="8203" width="24.140625" style="8" customWidth="1"/>
    <col min="8204" max="8204" width="16.7109375" style="8" customWidth="1"/>
    <col min="8205" max="8453" width="9.140625" style="8"/>
    <col min="8454" max="8454" width="14" style="8" customWidth="1"/>
    <col min="8455" max="8455" width="58.7109375" style="8" customWidth="1"/>
    <col min="8456" max="8458" width="21.5703125" style="8" customWidth="1"/>
    <col min="8459" max="8459" width="24.140625" style="8" customWidth="1"/>
    <col min="8460" max="8460" width="16.7109375" style="8" customWidth="1"/>
    <col min="8461" max="8709" width="9.140625" style="8"/>
    <col min="8710" max="8710" width="14" style="8" customWidth="1"/>
    <col min="8711" max="8711" width="58.7109375" style="8" customWidth="1"/>
    <col min="8712" max="8714" width="21.5703125" style="8" customWidth="1"/>
    <col min="8715" max="8715" width="24.140625" style="8" customWidth="1"/>
    <col min="8716" max="8716" width="16.7109375" style="8" customWidth="1"/>
    <col min="8717" max="8965" width="9.140625" style="8"/>
    <col min="8966" max="8966" width="14" style="8" customWidth="1"/>
    <col min="8967" max="8967" width="58.7109375" style="8" customWidth="1"/>
    <col min="8968" max="8970" width="21.5703125" style="8" customWidth="1"/>
    <col min="8971" max="8971" width="24.140625" style="8" customWidth="1"/>
    <col min="8972" max="8972" width="16.7109375" style="8" customWidth="1"/>
    <col min="8973" max="9221" width="9.140625" style="8"/>
    <col min="9222" max="9222" width="14" style="8" customWidth="1"/>
    <col min="9223" max="9223" width="58.7109375" style="8" customWidth="1"/>
    <col min="9224" max="9226" width="21.5703125" style="8" customWidth="1"/>
    <col min="9227" max="9227" width="24.140625" style="8" customWidth="1"/>
    <col min="9228" max="9228" width="16.7109375" style="8" customWidth="1"/>
    <col min="9229" max="9477" width="9.140625" style="8"/>
    <col min="9478" max="9478" width="14" style="8" customWidth="1"/>
    <col min="9479" max="9479" width="58.7109375" style="8" customWidth="1"/>
    <col min="9480" max="9482" width="21.5703125" style="8" customWidth="1"/>
    <col min="9483" max="9483" width="24.140625" style="8" customWidth="1"/>
    <col min="9484" max="9484" width="16.7109375" style="8" customWidth="1"/>
    <col min="9485" max="9733" width="9.140625" style="8"/>
    <col min="9734" max="9734" width="14" style="8" customWidth="1"/>
    <col min="9735" max="9735" width="58.7109375" style="8" customWidth="1"/>
    <col min="9736" max="9738" width="21.5703125" style="8" customWidth="1"/>
    <col min="9739" max="9739" width="24.140625" style="8" customWidth="1"/>
    <col min="9740" max="9740" width="16.7109375" style="8" customWidth="1"/>
    <col min="9741" max="9989" width="9.140625" style="8"/>
    <col min="9990" max="9990" width="14" style="8" customWidth="1"/>
    <col min="9991" max="9991" width="58.7109375" style="8" customWidth="1"/>
    <col min="9992" max="9994" width="21.5703125" style="8" customWidth="1"/>
    <col min="9995" max="9995" width="24.140625" style="8" customWidth="1"/>
    <col min="9996" max="9996" width="16.7109375" style="8" customWidth="1"/>
    <col min="9997" max="10245" width="9.140625" style="8"/>
    <col min="10246" max="10246" width="14" style="8" customWidth="1"/>
    <col min="10247" max="10247" width="58.7109375" style="8" customWidth="1"/>
    <col min="10248" max="10250" width="21.5703125" style="8" customWidth="1"/>
    <col min="10251" max="10251" width="24.140625" style="8" customWidth="1"/>
    <col min="10252" max="10252" width="16.7109375" style="8" customWidth="1"/>
    <col min="10253" max="10501" width="9.140625" style="8"/>
    <col min="10502" max="10502" width="14" style="8" customWidth="1"/>
    <col min="10503" max="10503" width="58.7109375" style="8" customWidth="1"/>
    <col min="10504" max="10506" width="21.5703125" style="8" customWidth="1"/>
    <col min="10507" max="10507" width="24.140625" style="8" customWidth="1"/>
    <col min="10508" max="10508" width="16.7109375" style="8" customWidth="1"/>
    <col min="10509" max="10757" width="9.140625" style="8"/>
    <col min="10758" max="10758" width="14" style="8" customWidth="1"/>
    <col min="10759" max="10759" width="58.7109375" style="8" customWidth="1"/>
    <col min="10760" max="10762" width="21.5703125" style="8" customWidth="1"/>
    <col min="10763" max="10763" width="24.140625" style="8" customWidth="1"/>
    <col min="10764" max="10764" width="16.7109375" style="8" customWidth="1"/>
    <col min="10765" max="11013" width="9.140625" style="8"/>
    <col min="11014" max="11014" width="14" style="8" customWidth="1"/>
    <col min="11015" max="11015" width="58.7109375" style="8" customWidth="1"/>
    <col min="11016" max="11018" width="21.5703125" style="8" customWidth="1"/>
    <col min="11019" max="11019" width="24.140625" style="8" customWidth="1"/>
    <col min="11020" max="11020" width="16.7109375" style="8" customWidth="1"/>
    <col min="11021" max="11269" width="9.140625" style="8"/>
    <col min="11270" max="11270" width="14" style="8" customWidth="1"/>
    <col min="11271" max="11271" width="58.7109375" style="8" customWidth="1"/>
    <col min="11272" max="11274" width="21.5703125" style="8" customWidth="1"/>
    <col min="11275" max="11275" width="24.140625" style="8" customWidth="1"/>
    <col min="11276" max="11276" width="16.7109375" style="8" customWidth="1"/>
    <col min="11277" max="11525" width="9.140625" style="8"/>
    <col min="11526" max="11526" width="14" style="8" customWidth="1"/>
    <col min="11527" max="11527" width="58.7109375" style="8" customWidth="1"/>
    <col min="11528" max="11530" width="21.5703125" style="8" customWidth="1"/>
    <col min="11531" max="11531" width="24.140625" style="8" customWidth="1"/>
    <col min="11532" max="11532" width="16.7109375" style="8" customWidth="1"/>
    <col min="11533" max="11781" width="9.140625" style="8"/>
    <col min="11782" max="11782" width="14" style="8" customWidth="1"/>
    <col min="11783" max="11783" width="58.7109375" style="8" customWidth="1"/>
    <col min="11784" max="11786" width="21.5703125" style="8" customWidth="1"/>
    <col min="11787" max="11787" width="24.140625" style="8" customWidth="1"/>
    <col min="11788" max="11788" width="16.7109375" style="8" customWidth="1"/>
    <col min="11789" max="12037" width="9.140625" style="8"/>
    <col min="12038" max="12038" width="14" style="8" customWidth="1"/>
    <col min="12039" max="12039" width="58.7109375" style="8" customWidth="1"/>
    <col min="12040" max="12042" width="21.5703125" style="8" customWidth="1"/>
    <col min="12043" max="12043" width="24.140625" style="8" customWidth="1"/>
    <col min="12044" max="12044" width="16.7109375" style="8" customWidth="1"/>
    <col min="12045" max="12293" width="9.140625" style="8"/>
    <col min="12294" max="12294" width="14" style="8" customWidth="1"/>
    <col min="12295" max="12295" width="58.7109375" style="8" customWidth="1"/>
    <col min="12296" max="12298" width="21.5703125" style="8" customWidth="1"/>
    <col min="12299" max="12299" width="24.140625" style="8" customWidth="1"/>
    <col min="12300" max="12300" width="16.7109375" style="8" customWidth="1"/>
    <col min="12301" max="12549" width="9.140625" style="8"/>
    <col min="12550" max="12550" width="14" style="8" customWidth="1"/>
    <col min="12551" max="12551" width="58.7109375" style="8" customWidth="1"/>
    <col min="12552" max="12554" width="21.5703125" style="8" customWidth="1"/>
    <col min="12555" max="12555" width="24.140625" style="8" customWidth="1"/>
    <col min="12556" max="12556" width="16.7109375" style="8" customWidth="1"/>
    <col min="12557" max="12805" width="9.140625" style="8"/>
    <col min="12806" max="12806" width="14" style="8" customWidth="1"/>
    <col min="12807" max="12807" width="58.7109375" style="8" customWidth="1"/>
    <col min="12808" max="12810" width="21.5703125" style="8" customWidth="1"/>
    <col min="12811" max="12811" width="24.140625" style="8" customWidth="1"/>
    <col min="12812" max="12812" width="16.7109375" style="8" customWidth="1"/>
    <col min="12813" max="13061" width="9.140625" style="8"/>
    <col min="13062" max="13062" width="14" style="8" customWidth="1"/>
    <col min="13063" max="13063" width="58.7109375" style="8" customWidth="1"/>
    <col min="13064" max="13066" width="21.5703125" style="8" customWidth="1"/>
    <col min="13067" max="13067" width="24.140625" style="8" customWidth="1"/>
    <col min="13068" max="13068" width="16.7109375" style="8" customWidth="1"/>
    <col min="13069" max="13317" width="9.140625" style="8"/>
    <col min="13318" max="13318" width="14" style="8" customWidth="1"/>
    <col min="13319" max="13319" width="58.7109375" style="8" customWidth="1"/>
    <col min="13320" max="13322" width="21.5703125" style="8" customWidth="1"/>
    <col min="13323" max="13323" width="24.140625" style="8" customWidth="1"/>
    <col min="13324" max="13324" width="16.7109375" style="8" customWidth="1"/>
    <col min="13325" max="13573" width="9.140625" style="8"/>
    <col min="13574" max="13574" width="14" style="8" customWidth="1"/>
    <col min="13575" max="13575" width="58.7109375" style="8" customWidth="1"/>
    <col min="13576" max="13578" width="21.5703125" style="8" customWidth="1"/>
    <col min="13579" max="13579" width="24.140625" style="8" customWidth="1"/>
    <col min="13580" max="13580" width="16.7109375" style="8" customWidth="1"/>
    <col min="13581" max="13829" width="9.140625" style="8"/>
    <col min="13830" max="13830" width="14" style="8" customWidth="1"/>
    <col min="13831" max="13831" width="58.7109375" style="8" customWidth="1"/>
    <col min="13832" max="13834" width="21.5703125" style="8" customWidth="1"/>
    <col min="13835" max="13835" width="24.140625" style="8" customWidth="1"/>
    <col min="13836" max="13836" width="16.7109375" style="8" customWidth="1"/>
    <col min="13837" max="14085" width="9.140625" style="8"/>
    <col min="14086" max="14086" width="14" style="8" customWidth="1"/>
    <col min="14087" max="14087" width="58.7109375" style="8" customWidth="1"/>
    <col min="14088" max="14090" width="21.5703125" style="8" customWidth="1"/>
    <col min="14091" max="14091" width="24.140625" style="8" customWidth="1"/>
    <col min="14092" max="14092" width="16.7109375" style="8" customWidth="1"/>
    <col min="14093" max="14341" width="9.140625" style="8"/>
    <col min="14342" max="14342" width="14" style="8" customWidth="1"/>
    <col min="14343" max="14343" width="58.7109375" style="8" customWidth="1"/>
    <col min="14344" max="14346" width="21.5703125" style="8" customWidth="1"/>
    <col min="14347" max="14347" width="24.140625" style="8" customWidth="1"/>
    <col min="14348" max="14348" width="16.7109375" style="8" customWidth="1"/>
    <col min="14349" max="14597" width="9.140625" style="8"/>
    <col min="14598" max="14598" width="14" style="8" customWidth="1"/>
    <col min="14599" max="14599" width="58.7109375" style="8" customWidth="1"/>
    <col min="14600" max="14602" width="21.5703125" style="8" customWidth="1"/>
    <col min="14603" max="14603" width="24.140625" style="8" customWidth="1"/>
    <col min="14604" max="14604" width="16.7109375" style="8" customWidth="1"/>
    <col min="14605" max="14853" width="9.140625" style="8"/>
    <col min="14854" max="14854" width="14" style="8" customWidth="1"/>
    <col min="14855" max="14855" width="58.7109375" style="8" customWidth="1"/>
    <col min="14856" max="14858" width="21.5703125" style="8" customWidth="1"/>
    <col min="14859" max="14859" width="24.140625" style="8" customWidth="1"/>
    <col min="14860" max="14860" width="16.7109375" style="8" customWidth="1"/>
    <col min="14861" max="15109" width="9.140625" style="8"/>
    <col min="15110" max="15110" width="14" style="8" customWidth="1"/>
    <col min="15111" max="15111" width="58.7109375" style="8" customWidth="1"/>
    <col min="15112" max="15114" width="21.5703125" style="8" customWidth="1"/>
    <col min="15115" max="15115" width="24.140625" style="8" customWidth="1"/>
    <col min="15116" max="15116" width="16.7109375" style="8" customWidth="1"/>
    <col min="15117" max="15365" width="9.140625" style="8"/>
    <col min="15366" max="15366" width="14" style="8" customWidth="1"/>
    <col min="15367" max="15367" width="58.7109375" style="8" customWidth="1"/>
    <col min="15368" max="15370" width="21.5703125" style="8" customWidth="1"/>
    <col min="15371" max="15371" width="24.140625" style="8" customWidth="1"/>
    <col min="15372" max="15372" width="16.7109375" style="8" customWidth="1"/>
    <col min="15373" max="15621" width="9.140625" style="8"/>
    <col min="15622" max="15622" width="14" style="8" customWidth="1"/>
    <col min="15623" max="15623" width="58.7109375" style="8" customWidth="1"/>
    <col min="15624" max="15626" width="21.5703125" style="8" customWidth="1"/>
    <col min="15627" max="15627" width="24.140625" style="8" customWidth="1"/>
    <col min="15628" max="15628" width="16.7109375" style="8" customWidth="1"/>
    <col min="15629" max="15877" width="9.140625" style="8"/>
    <col min="15878" max="15878" width="14" style="8" customWidth="1"/>
    <col min="15879" max="15879" width="58.7109375" style="8" customWidth="1"/>
    <col min="15880" max="15882" width="21.5703125" style="8" customWidth="1"/>
    <col min="15883" max="15883" width="24.140625" style="8" customWidth="1"/>
    <col min="15884" max="15884" width="16.7109375" style="8" customWidth="1"/>
    <col min="15885" max="16133" width="9.140625" style="8"/>
    <col min="16134" max="16134" width="14" style="8" customWidth="1"/>
    <col min="16135" max="16135" width="58.7109375" style="8" customWidth="1"/>
    <col min="16136" max="16138" width="21.5703125" style="8" customWidth="1"/>
    <col min="16139" max="16139" width="24.140625" style="8" customWidth="1"/>
    <col min="16140" max="16140" width="16.7109375" style="8" customWidth="1"/>
    <col min="16141" max="16384" width="9.140625" style="8"/>
  </cols>
  <sheetData>
    <row r="1" spans="1:12" ht="11.25" customHeight="1" x14ac:dyDescent="0.2"/>
    <row r="2" spans="1:12" ht="104.25" customHeight="1" x14ac:dyDescent="0.2">
      <c r="A2" s="42" t="s">
        <v>323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32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32"/>
      <c r="K3" s="36"/>
    </row>
    <row r="4" spans="1:12" ht="123" customHeight="1" x14ac:dyDescent="0.2">
      <c r="A4" s="42" t="s">
        <v>147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87" customHeight="1" x14ac:dyDescent="0.2">
      <c r="A5" s="44" t="s">
        <v>293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24.75" customHeight="1" x14ac:dyDescent="0.2">
      <c r="A6" s="27"/>
      <c r="I6" s="45" t="s">
        <v>139</v>
      </c>
      <c r="J6" s="45"/>
      <c r="K6" s="45"/>
    </row>
    <row r="7" spans="1:12" ht="35.25" customHeight="1" x14ac:dyDescent="0.2">
      <c r="A7" s="46" t="s">
        <v>26</v>
      </c>
      <c r="B7" s="47" t="s">
        <v>52</v>
      </c>
      <c r="C7" s="25"/>
      <c r="D7" s="25"/>
      <c r="E7" s="47" t="s">
        <v>246</v>
      </c>
      <c r="F7" s="47"/>
      <c r="G7" s="47"/>
      <c r="H7" s="47"/>
      <c r="I7" s="47" t="s">
        <v>312</v>
      </c>
      <c r="J7" s="47" t="s">
        <v>247</v>
      </c>
      <c r="K7" s="47"/>
    </row>
    <row r="8" spans="1:12" ht="18.75" customHeight="1" x14ac:dyDescent="0.2">
      <c r="A8" s="46"/>
      <c r="B8" s="47"/>
      <c r="C8" s="26"/>
      <c r="D8" s="26"/>
      <c r="E8" s="48" t="s">
        <v>248</v>
      </c>
      <c r="F8" s="47" t="s">
        <v>311</v>
      </c>
      <c r="G8" s="47"/>
      <c r="H8" s="47"/>
      <c r="I8" s="47"/>
      <c r="J8" s="39" t="s">
        <v>143</v>
      </c>
      <c r="K8" s="39" t="s">
        <v>144</v>
      </c>
    </row>
    <row r="9" spans="1:12" s="14" customFormat="1" ht="84" customHeight="1" x14ac:dyDescent="0.2">
      <c r="A9" s="46"/>
      <c r="B9" s="47"/>
      <c r="C9" s="38" t="s">
        <v>123</v>
      </c>
      <c r="D9" s="12" t="s">
        <v>124</v>
      </c>
      <c r="E9" s="48"/>
      <c r="F9" s="39" t="s">
        <v>140</v>
      </c>
      <c r="G9" s="24" t="s">
        <v>141</v>
      </c>
      <c r="H9" s="39" t="s">
        <v>142</v>
      </c>
      <c r="I9" s="47"/>
      <c r="J9" s="39" t="s">
        <v>141</v>
      </c>
      <c r="K9" s="39" t="s">
        <v>141</v>
      </c>
    </row>
    <row r="10" spans="1:12" s="4" customFormat="1" x14ac:dyDescent="0.2">
      <c r="A10" s="28">
        <v>1</v>
      </c>
      <c r="B10" s="5">
        <v>2</v>
      </c>
      <c r="C10" s="5"/>
      <c r="D10" s="5"/>
      <c r="E10" s="5">
        <v>3</v>
      </c>
      <c r="F10" s="5">
        <v>4</v>
      </c>
      <c r="G10" s="7">
        <v>5</v>
      </c>
      <c r="H10" s="5">
        <v>6</v>
      </c>
      <c r="I10" s="5">
        <v>7</v>
      </c>
      <c r="J10" s="5">
        <v>8</v>
      </c>
      <c r="K10" s="5">
        <v>9</v>
      </c>
      <c r="L10" s="15"/>
    </row>
    <row r="11" spans="1:12" s="16" customFormat="1" ht="30.75" customHeight="1" x14ac:dyDescent="0.2">
      <c r="A11" s="29" t="s">
        <v>151</v>
      </c>
      <c r="B11" s="18" t="s">
        <v>12</v>
      </c>
      <c r="C11" s="6">
        <v>4173441.8930242555</v>
      </c>
      <c r="D11" s="6">
        <v>3.4106051316484809E-13</v>
      </c>
      <c r="E11" s="3">
        <f>E12+E79+E124+E135+E180</f>
        <v>4173441.8930232553</v>
      </c>
      <c r="F11" s="3">
        <f>F12+F79+F124+F135+F180</f>
        <v>1538239.6</v>
      </c>
      <c r="G11" s="3">
        <f>G12+G79+G124+G135+G180</f>
        <v>2554837.7999999998</v>
      </c>
      <c r="H11" s="3">
        <f>H12+H79+H124+H135+H180</f>
        <v>80364.493023255811</v>
      </c>
      <c r="I11" s="3"/>
      <c r="J11" s="3">
        <f>J12+J79+J124+J135+J180</f>
        <v>597589.20000000007</v>
      </c>
      <c r="K11" s="3">
        <f>K12+K79+K124+K135+K180</f>
        <v>751693.5</v>
      </c>
      <c r="L11" s="23"/>
    </row>
    <row r="12" spans="1:12" s="16" customFormat="1" ht="45" customHeight="1" x14ac:dyDescent="0.2">
      <c r="A12" s="29" t="s">
        <v>29</v>
      </c>
      <c r="B12" s="18" t="s">
        <v>30</v>
      </c>
      <c r="C12" s="6">
        <v>3232863.4930242556</v>
      </c>
      <c r="D12" s="6" t="s">
        <v>151</v>
      </c>
      <c r="E12" s="3">
        <f>E13+E20+E26+E48+E56</f>
        <v>2672171.1930232556</v>
      </c>
      <c r="F12" s="3">
        <f t="shared" ref="F12:K12" si="0">F13+F20+F26+F48+F56</f>
        <v>664216.19999999995</v>
      </c>
      <c r="G12" s="3">
        <f t="shared" si="0"/>
        <v>1953610.9</v>
      </c>
      <c r="H12" s="3">
        <f t="shared" si="0"/>
        <v>54344.093023255817</v>
      </c>
      <c r="I12" s="3"/>
      <c r="J12" s="3">
        <f t="shared" si="0"/>
        <v>350849.4</v>
      </c>
      <c r="K12" s="3">
        <f t="shared" si="0"/>
        <v>644940.5</v>
      </c>
    </row>
    <row r="13" spans="1:12" s="16" customFormat="1" ht="27.75" customHeight="1" x14ac:dyDescent="0.2">
      <c r="A13" s="29" t="s">
        <v>31</v>
      </c>
      <c r="B13" s="18" t="s">
        <v>1</v>
      </c>
      <c r="C13" s="6">
        <v>22368.7</v>
      </c>
      <c r="D13" s="6" t="s">
        <v>151</v>
      </c>
      <c r="E13" s="3">
        <f>E14</f>
        <v>22368.7</v>
      </c>
      <c r="F13" s="33">
        <f t="shared" ref="F13:K16" si="1">F14</f>
        <v>0</v>
      </c>
      <c r="G13" s="3">
        <f t="shared" si="1"/>
        <v>22368.7</v>
      </c>
      <c r="H13" s="33">
        <f t="shared" si="1"/>
        <v>0</v>
      </c>
      <c r="I13" s="3"/>
      <c r="J13" s="33">
        <f t="shared" si="1"/>
        <v>0</v>
      </c>
      <c r="K13" s="33">
        <f t="shared" si="1"/>
        <v>0</v>
      </c>
    </row>
    <row r="14" spans="1:12" s="16" customFormat="1" ht="62.25" customHeight="1" x14ac:dyDescent="0.2">
      <c r="A14" s="29" t="s">
        <v>32</v>
      </c>
      <c r="B14" s="18" t="s">
        <v>57</v>
      </c>
      <c r="C14" s="6">
        <v>22368.7</v>
      </c>
      <c r="D14" s="6" t="s">
        <v>151</v>
      </c>
      <c r="E14" s="3">
        <f>E15</f>
        <v>22368.7</v>
      </c>
      <c r="F14" s="33">
        <f t="shared" si="1"/>
        <v>0</v>
      </c>
      <c r="G14" s="3">
        <f t="shared" si="1"/>
        <v>22368.7</v>
      </c>
      <c r="H14" s="33">
        <f t="shared" si="1"/>
        <v>0</v>
      </c>
      <c r="I14" s="3"/>
      <c r="J14" s="33">
        <f t="shared" si="1"/>
        <v>0</v>
      </c>
      <c r="K14" s="33">
        <f t="shared" si="1"/>
        <v>0</v>
      </c>
    </row>
    <row r="15" spans="1:12" s="16" customFormat="1" ht="40.5" customHeight="1" x14ac:dyDescent="0.2">
      <c r="A15" s="29" t="s">
        <v>33</v>
      </c>
      <c r="B15" s="18" t="s">
        <v>58</v>
      </c>
      <c r="C15" s="6">
        <v>22368.7</v>
      </c>
      <c r="D15" s="6" t="s">
        <v>151</v>
      </c>
      <c r="E15" s="3">
        <f>E16</f>
        <v>22368.7</v>
      </c>
      <c r="F15" s="33">
        <f t="shared" si="1"/>
        <v>0</v>
      </c>
      <c r="G15" s="3">
        <f t="shared" si="1"/>
        <v>22368.7</v>
      </c>
      <c r="H15" s="33">
        <f t="shared" si="1"/>
        <v>0</v>
      </c>
      <c r="I15" s="3"/>
      <c r="J15" s="33">
        <f t="shared" si="1"/>
        <v>0</v>
      </c>
      <c r="K15" s="33">
        <f t="shared" si="1"/>
        <v>0</v>
      </c>
    </row>
    <row r="16" spans="1:12" s="16" customFormat="1" ht="56.25" x14ac:dyDescent="0.2">
      <c r="A16" s="29" t="s">
        <v>34</v>
      </c>
      <c r="B16" s="18" t="s">
        <v>59</v>
      </c>
      <c r="C16" s="6">
        <v>22368.7</v>
      </c>
      <c r="D16" s="6" t="s">
        <v>151</v>
      </c>
      <c r="E16" s="3">
        <f>E17</f>
        <v>22368.7</v>
      </c>
      <c r="F16" s="33">
        <f t="shared" si="1"/>
        <v>0</v>
      </c>
      <c r="G16" s="3">
        <f t="shared" si="1"/>
        <v>22368.7</v>
      </c>
      <c r="H16" s="33">
        <f t="shared" si="1"/>
        <v>0</v>
      </c>
      <c r="I16" s="3"/>
      <c r="J16" s="33">
        <f t="shared" si="1"/>
        <v>0</v>
      </c>
      <c r="K16" s="33">
        <f t="shared" si="1"/>
        <v>0</v>
      </c>
    </row>
    <row r="17" spans="1:11" ht="98.25" customHeight="1" x14ac:dyDescent="0.2">
      <c r="A17" s="28" t="s">
        <v>35</v>
      </c>
      <c r="B17" s="21" t="s">
        <v>75</v>
      </c>
      <c r="C17" s="22">
        <v>22368.7</v>
      </c>
      <c r="D17" s="22" t="s">
        <v>151</v>
      </c>
      <c r="E17" s="2">
        <f>E19</f>
        <v>22368.7</v>
      </c>
      <c r="F17" s="34">
        <f t="shared" ref="F17:K17" si="2">F19</f>
        <v>0</v>
      </c>
      <c r="G17" s="2">
        <f t="shared" si="2"/>
        <v>22368.7</v>
      </c>
      <c r="H17" s="34">
        <f t="shared" si="2"/>
        <v>0</v>
      </c>
      <c r="I17" s="2"/>
      <c r="J17" s="34">
        <f t="shared" si="2"/>
        <v>0</v>
      </c>
      <c r="K17" s="34">
        <f t="shared" si="2"/>
        <v>0</v>
      </c>
    </row>
    <row r="18" spans="1:11" x14ac:dyDescent="0.2">
      <c r="A18" s="28" t="s">
        <v>151</v>
      </c>
      <c r="B18" s="21" t="s">
        <v>0</v>
      </c>
      <c r="C18" s="22" t="s">
        <v>151</v>
      </c>
      <c r="D18" s="22" t="s">
        <v>151</v>
      </c>
      <c r="E18" s="2"/>
      <c r="F18" s="2"/>
      <c r="G18" s="2"/>
      <c r="H18" s="2"/>
      <c r="I18" s="2"/>
      <c r="J18" s="2" t="s">
        <v>151</v>
      </c>
      <c r="K18" s="2" t="s">
        <v>151</v>
      </c>
    </row>
    <row r="19" spans="1:11" ht="56.25" x14ac:dyDescent="0.2">
      <c r="A19" s="28" t="s">
        <v>201</v>
      </c>
      <c r="B19" s="21" t="s">
        <v>91</v>
      </c>
      <c r="C19" s="22">
        <v>22368.7</v>
      </c>
      <c r="D19" s="22" t="s">
        <v>151</v>
      </c>
      <c r="E19" s="2">
        <f>F19+G19+H19</f>
        <v>22368.7</v>
      </c>
      <c r="F19" s="2"/>
      <c r="G19" s="2">
        <v>22368.7</v>
      </c>
      <c r="H19" s="2"/>
      <c r="I19" s="2"/>
      <c r="J19" s="2"/>
      <c r="K19" s="2"/>
    </row>
    <row r="20" spans="1:11" s="16" customFormat="1" ht="24.75" customHeight="1" x14ac:dyDescent="0.2">
      <c r="A20" s="29">
        <v>2</v>
      </c>
      <c r="B20" s="18" t="s">
        <v>5</v>
      </c>
      <c r="C20" s="6">
        <v>41938.6</v>
      </c>
      <c r="D20" s="6" t="s">
        <v>151</v>
      </c>
      <c r="E20" s="3">
        <f>E21</f>
        <v>41938.6</v>
      </c>
      <c r="F20" s="33">
        <f t="shared" ref="F20:K22" si="3">F21</f>
        <v>0</v>
      </c>
      <c r="G20" s="3">
        <f t="shared" si="3"/>
        <v>41938.6</v>
      </c>
      <c r="H20" s="33">
        <f t="shared" si="3"/>
        <v>0</v>
      </c>
      <c r="I20" s="3"/>
      <c r="J20" s="33">
        <f t="shared" si="3"/>
        <v>0</v>
      </c>
      <c r="K20" s="33">
        <f t="shared" si="3"/>
        <v>0</v>
      </c>
    </row>
    <row r="21" spans="1:11" s="16" customFormat="1" ht="76.5" customHeight="1" x14ac:dyDescent="0.2">
      <c r="A21" s="29" t="s">
        <v>14</v>
      </c>
      <c r="B21" s="18" t="s">
        <v>55</v>
      </c>
      <c r="C21" s="6">
        <v>41938.6</v>
      </c>
      <c r="D21" s="6" t="s">
        <v>151</v>
      </c>
      <c r="E21" s="3">
        <f>E22</f>
        <v>41938.6</v>
      </c>
      <c r="F21" s="33">
        <f t="shared" si="3"/>
        <v>0</v>
      </c>
      <c r="G21" s="3">
        <f t="shared" si="3"/>
        <v>41938.6</v>
      </c>
      <c r="H21" s="33">
        <f t="shared" si="3"/>
        <v>0</v>
      </c>
      <c r="I21" s="3"/>
      <c r="J21" s="33">
        <f t="shared" si="3"/>
        <v>0</v>
      </c>
      <c r="K21" s="33">
        <f t="shared" si="3"/>
        <v>0</v>
      </c>
    </row>
    <row r="22" spans="1:11" s="16" customFormat="1" ht="63.75" customHeight="1" x14ac:dyDescent="0.2">
      <c r="A22" s="29" t="s">
        <v>36</v>
      </c>
      <c r="B22" s="18" t="s">
        <v>60</v>
      </c>
      <c r="C22" s="6">
        <v>41938.6</v>
      </c>
      <c r="D22" s="6" t="s">
        <v>151</v>
      </c>
      <c r="E22" s="3">
        <f>E23</f>
        <v>41938.6</v>
      </c>
      <c r="F22" s="33">
        <f t="shared" si="3"/>
        <v>0</v>
      </c>
      <c r="G22" s="3">
        <f t="shared" si="3"/>
        <v>41938.6</v>
      </c>
      <c r="H22" s="33">
        <f t="shared" si="3"/>
        <v>0</v>
      </c>
      <c r="I22" s="3"/>
      <c r="J22" s="33">
        <f t="shared" si="3"/>
        <v>0</v>
      </c>
      <c r="K22" s="33">
        <f t="shared" si="3"/>
        <v>0</v>
      </c>
    </row>
    <row r="23" spans="1:11" s="16" customFormat="1" ht="59.25" customHeight="1" x14ac:dyDescent="0.2">
      <c r="A23" s="29" t="s">
        <v>37</v>
      </c>
      <c r="B23" s="18" t="s">
        <v>61</v>
      </c>
      <c r="C23" s="6">
        <v>41938.6</v>
      </c>
      <c r="D23" s="6" t="s">
        <v>151</v>
      </c>
      <c r="E23" s="3">
        <f>E24+E25</f>
        <v>41938.6</v>
      </c>
      <c r="F23" s="33">
        <f t="shared" ref="F23:K23" si="4">F24+F25</f>
        <v>0</v>
      </c>
      <c r="G23" s="3">
        <f t="shared" si="4"/>
        <v>41938.6</v>
      </c>
      <c r="H23" s="33">
        <f t="shared" si="4"/>
        <v>0</v>
      </c>
      <c r="I23" s="3"/>
      <c r="J23" s="33">
        <f t="shared" si="4"/>
        <v>0</v>
      </c>
      <c r="K23" s="33">
        <f t="shared" si="4"/>
        <v>0</v>
      </c>
    </row>
    <row r="24" spans="1:11" ht="80.25" customHeight="1" x14ac:dyDescent="0.2">
      <c r="A24" s="28" t="s">
        <v>204</v>
      </c>
      <c r="B24" s="21" t="s">
        <v>86</v>
      </c>
      <c r="C24" s="22">
        <v>4627</v>
      </c>
      <c r="D24" s="22" t="s">
        <v>151</v>
      </c>
      <c r="E24" s="2">
        <f>F24+G24+H24</f>
        <v>4627</v>
      </c>
      <c r="F24" s="2"/>
      <c r="G24" s="2">
        <v>4627</v>
      </c>
      <c r="H24" s="2"/>
      <c r="I24" s="2"/>
      <c r="J24" s="2"/>
      <c r="K24" s="2"/>
    </row>
    <row r="25" spans="1:11" ht="231.75" customHeight="1" x14ac:dyDescent="0.2">
      <c r="A25" s="28" t="s">
        <v>205</v>
      </c>
      <c r="B25" s="21" t="s">
        <v>98</v>
      </c>
      <c r="C25" s="22">
        <v>37311.599999999999</v>
      </c>
      <c r="D25" s="22" t="s">
        <v>151</v>
      </c>
      <c r="E25" s="2">
        <f>F25+G25+H25</f>
        <v>37311.599999999999</v>
      </c>
      <c r="F25" s="2"/>
      <c r="G25" s="2">
        <v>37311.599999999999</v>
      </c>
      <c r="H25" s="2"/>
      <c r="I25" s="2"/>
      <c r="J25" s="2"/>
      <c r="K25" s="2"/>
    </row>
    <row r="26" spans="1:11" s="16" customFormat="1" ht="24.75" customHeight="1" x14ac:dyDescent="0.2">
      <c r="A26" s="29" t="s">
        <v>27</v>
      </c>
      <c r="B26" s="18" t="s">
        <v>4</v>
      </c>
      <c r="C26" s="6">
        <v>2670073.2930242559</v>
      </c>
      <c r="D26" s="6" t="s">
        <v>151</v>
      </c>
      <c r="E26" s="3">
        <f>E27</f>
        <v>2109380.9930232558</v>
      </c>
      <c r="F26" s="3">
        <f t="shared" ref="F26:K27" si="5">F27</f>
        <v>649216.19999999995</v>
      </c>
      <c r="G26" s="3">
        <f t="shared" si="5"/>
        <v>1405820.7</v>
      </c>
      <c r="H26" s="3">
        <f t="shared" si="5"/>
        <v>54344.093023255817</v>
      </c>
      <c r="I26" s="3"/>
      <c r="J26" s="3">
        <f t="shared" si="5"/>
        <v>334436.40000000002</v>
      </c>
      <c r="K26" s="3">
        <f t="shared" si="5"/>
        <v>537109.5</v>
      </c>
    </row>
    <row r="27" spans="1:11" s="16" customFormat="1" ht="44.25" customHeight="1" x14ac:dyDescent="0.2">
      <c r="A27" s="29" t="s">
        <v>38</v>
      </c>
      <c r="B27" s="18" t="s">
        <v>66</v>
      </c>
      <c r="C27" s="6">
        <v>2670073.2930242559</v>
      </c>
      <c r="D27" s="6" t="s">
        <v>151</v>
      </c>
      <c r="E27" s="3">
        <f>E28</f>
        <v>2109380.9930232558</v>
      </c>
      <c r="F27" s="3">
        <f t="shared" si="5"/>
        <v>649216.19999999995</v>
      </c>
      <c r="G27" s="3">
        <f t="shared" si="5"/>
        <v>1405820.7</v>
      </c>
      <c r="H27" s="3">
        <f t="shared" si="5"/>
        <v>54344.093023255817</v>
      </c>
      <c r="I27" s="3"/>
      <c r="J27" s="3">
        <f t="shared" si="5"/>
        <v>334436.40000000002</v>
      </c>
      <c r="K27" s="3">
        <f t="shared" si="5"/>
        <v>537109.5</v>
      </c>
    </row>
    <row r="28" spans="1:11" s="16" customFormat="1" ht="43.5" customHeight="1" x14ac:dyDescent="0.2">
      <c r="A28" s="29" t="s">
        <v>39</v>
      </c>
      <c r="B28" s="18" t="s">
        <v>67</v>
      </c>
      <c r="C28" s="6">
        <v>2670073.2930242559</v>
      </c>
      <c r="D28" s="6" t="s">
        <v>151</v>
      </c>
      <c r="E28" s="3">
        <f>E29+E38</f>
        <v>2109380.9930232558</v>
      </c>
      <c r="F28" s="3">
        <f t="shared" ref="F28:K28" si="6">F29+F38</f>
        <v>649216.19999999995</v>
      </c>
      <c r="G28" s="3">
        <f t="shared" si="6"/>
        <v>1405820.7</v>
      </c>
      <c r="H28" s="3">
        <f t="shared" si="6"/>
        <v>54344.093023255817</v>
      </c>
      <c r="I28" s="3"/>
      <c r="J28" s="3">
        <f t="shared" si="6"/>
        <v>334436.40000000002</v>
      </c>
      <c r="K28" s="3">
        <f t="shared" si="6"/>
        <v>537109.5</v>
      </c>
    </row>
    <row r="29" spans="1:11" s="16" customFormat="1" ht="44.25" customHeight="1" x14ac:dyDescent="0.2">
      <c r="A29" s="29" t="s">
        <v>47</v>
      </c>
      <c r="B29" s="18" t="s">
        <v>89</v>
      </c>
      <c r="C29" s="6">
        <v>1174475.8930232557</v>
      </c>
      <c r="D29" s="6" t="s">
        <v>151</v>
      </c>
      <c r="E29" s="3">
        <f>SUM(E30:E37)</f>
        <v>1174475.8930232557</v>
      </c>
      <c r="F29" s="3">
        <f t="shared" ref="F29:K29" si="7">SUM(F30:F37)</f>
        <v>304828.5</v>
      </c>
      <c r="G29" s="3">
        <f t="shared" si="7"/>
        <v>844107.3</v>
      </c>
      <c r="H29" s="3">
        <f t="shared" si="7"/>
        <v>25540.093023255813</v>
      </c>
      <c r="I29" s="3"/>
      <c r="J29" s="33">
        <f t="shared" si="7"/>
        <v>0</v>
      </c>
      <c r="K29" s="33">
        <f t="shared" si="7"/>
        <v>0</v>
      </c>
    </row>
    <row r="30" spans="1:11" ht="37.5" x14ac:dyDescent="0.2">
      <c r="A30" s="28" t="s">
        <v>212</v>
      </c>
      <c r="B30" s="21" t="s">
        <v>83</v>
      </c>
      <c r="C30" s="22">
        <v>67725</v>
      </c>
      <c r="D30" s="22" t="s">
        <v>151</v>
      </c>
      <c r="E30" s="2">
        <f t="shared" ref="E30:E37" si="8">F30+G30+H30</f>
        <v>67725</v>
      </c>
      <c r="F30" s="2"/>
      <c r="G30" s="2">
        <v>67725</v>
      </c>
      <c r="H30" s="2"/>
      <c r="I30" s="2" t="s">
        <v>151</v>
      </c>
      <c r="J30" s="2" t="s">
        <v>151</v>
      </c>
      <c r="K30" s="2" t="s">
        <v>151</v>
      </c>
    </row>
    <row r="31" spans="1:11" ht="61.5" customHeight="1" x14ac:dyDescent="0.2">
      <c r="A31" s="28" t="s">
        <v>213</v>
      </c>
      <c r="B31" s="21" t="s">
        <v>92</v>
      </c>
      <c r="C31" s="22">
        <v>176320.5</v>
      </c>
      <c r="D31" s="22" t="s">
        <v>151</v>
      </c>
      <c r="E31" s="2">
        <f t="shared" si="8"/>
        <v>176320.5</v>
      </c>
      <c r="F31" s="2">
        <v>116436.1</v>
      </c>
      <c r="G31" s="2">
        <v>59535.1</v>
      </c>
      <c r="H31" s="2">
        <v>349.3</v>
      </c>
      <c r="I31" s="2" t="s">
        <v>122</v>
      </c>
      <c r="J31" s="2" t="s">
        <v>151</v>
      </c>
      <c r="K31" s="2" t="s">
        <v>151</v>
      </c>
    </row>
    <row r="32" spans="1:11" ht="56.25" x14ac:dyDescent="0.2">
      <c r="A32" s="28" t="s">
        <v>214</v>
      </c>
      <c r="B32" s="21" t="s">
        <v>96</v>
      </c>
      <c r="C32" s="22">
        <v>183035</v>
      </c>
      <c r="D32" s="22" t="s">
        <v>151</v>
      </c>
      <c r="E32" s="2">
        <f t="shared" si="8"/>
        <v>183035</v>
      </c>
      <c r="F32" s="2"/>
      <c r="G32" s="2">
        <v>183035</v>
      </c>
      <c r="H32" s="2"/>
      <c r="I32" s="2" t="s">
        <v>151</v>
      </c>
      <c r="J32" s="2" t="s">
        <v>151</v>
      </c>
      <c r="K32" s="2" t="s">
        <v>151</v>
      </c>
    </row>
    <row r="33" spans="1:11" ht="63.75" customHeight="1" x14ac:dyDescent="0.2">
      <c r="A33" s="28" t="s">
        <v>215</v>
      </c>
      <c r="B33" s="21" t="s">
        <v>15</v>
      </c>
      <c r="C33" s="22">
        <v>130252.9</v>
      </c>
      <c r="D33" s="22" t="s">
        <v>151</v>
      </c>
      <c r="E33" s="2">
        <f t="shared" si="8"/>
        <v>130252.9</v>
      </c>
      <c r="F33" s="2"/>
      <c r="G33" s="2">
        <v>130252.9</v>
      </c>
      <c r="H33" s="2"/>
      <c r="I33" s="2" t="s">
        <v>6</v>
      </c>
      <c r="J33" s="2" t="s">
        <v>151</v>
      </c>
      <c r="K33" s="2" t="s">
        <v>151</v>
      </c>
    </row>
    <row r="34" spans="1:11" ht="56.25" x14ac:dyDescent="0.2">
      <c r="A34" s="28" t="s">
        <v>251</v>
      </c>
      <c r="B34" s="21" t="s">
        <v>85</v>
      </c>
      <c r="C34" s="22">
        <v>187003.59999999998</v>
      </c>
      <c r="D34" s="22" t="s">
        <v>151</v>
      </c>
      <c r="E34" s="2">
        <f t="shared" si="8"/>
        <v>187003.59999999998</v>
      </c>
      <c r="F34" s="2"/>
      <c r="G34" s="2">
        <v>187003.59999999998</v>
      </c>
      <c r="H34" s="2"/>
      <c r="I34" s="2" t="s">
        <v>151</v>
      </c>
      <c r="J34" s="2" t="s">
        <v>151</v>
      </c>
      <c r="K34" s="2" t="s">
        <v>151</v>
      </c>
    </row>
    <row r="35" spans="1:11" ht="56.25" x14ac:dyDescent="0.2">
      <c r="A35" s="28" t="s">
        <v>252</v>
      </c>
      <c r="B35" s="21" t="s">
        <v>121</v>
      </c>
      <c r="C35" s="22">
        <v>161006.9</v>
      </c>
      <c r="D35" s="22" t="s">
        <v>151</v>
      </c>
      <c r="E35" s="2">
        <f t="shared" si="8"/>
        <v>161006.9</v>
      </c>
      <c r="F35" s="2"/>
      <c r="G35" s="2">
        <v>161006.9</v>
      </c>
      <c r="H35" s="2"/>
      <c r="I35" s="2" t="s">
        <v>151</v>
      </c>
      <c r="J35" s="2" t="s">
        <v>151</v>
      </c>
      <c r="K35" s="2" t="s">
        <v>151</v>
      </c>
    </row>
    <row r="36" spans="1:11" ht="61.5" customHeight="1" x14ac:dyDescent="0.2">
      <c r="A36" s="28" t="s">
        <v>253</v>
      </c>
      <c r="B36" s="21" t="s">
        <v>93</v>
      </c>
      <c r="C36" s="22">
        <v>117031.9930232558</v>
      </c>
      <c r="D36" s="22" t="s">
        <v>151</v>
      </c>
      <c r="E36" s="2">
        <f t="shared" si="8"/>
        <v>117031.9930232558</v>
      </c>
      <c r="F36" s="2">
        <v>81922.399999999994</v>
      </c>
      <c r="G36" s="2">
        <v>24155.4</v>
      </c>
      <c r="H36" s="2">
        <v>10954.193023255813</v>
      </c>
      <c r="I36" s="2" t="s">
        <v>151</v>
      </c>
      <c r="J36" s="2" t="s">
        <v>151</v>
      </c>
      <c r="K36" s="2" t="s">
        <v>151</v>
      </c>
    </row>
    <row r="37" spans="1:11" ht="62.25" customHeight="1" x14ac:dyDescent="0.2">
      <c r="A37" s="28" t="s">
        <v>254</v>
      </c>
      <c r="B37" s="21" t="s">
        <v>25</v>
      </c>
      <c r="C37" s="22">
        <v>152100</v>
      </c>
      <c r="D37" s="22" t="s">
        <v>151</v>
      </c>
      <c r="E37" s="2">
        <f t="shared" si="8"/>
        <v>152100</v>
      </c>
      <c r="F37" s="2">
        <v>106470</v>
      </c>
      <c r="G37" s="2">
        <v>31393.4</v>
      </c>
      <c r="H37" s="2">
        <v>14236.6</v>
      </c>
      <c r="I37" s="2" t="s">
        <v>151</v>
      </c>
      <c r="J37" s="2" t="s">
        <v>151</v>
      </c>
      <c r="K37" s="2" t="s">
        <v>151</v>
      </c>
    </row>
    <row r="38" spans="1:11" s="16" customFormat="1" ht="43.5" customHeight="1" x14ac:dyDescent="0.2">
      <c r="A38" s="29" t="s">
        <v>102</v>
      </c>
      <c r="B38" s="18" t="s">
        <v>90</v>
      </c>
      <c r="C38" s="6">
        <v>1495597.4000009999</v>
      </c>
      <c r="D38" s="6" t="s">
        <v>151</v>
      </c>
      <c r="E38" s="3">
        <f>SUM(E39:E47)</f>
        <v>934905.1</v>
      </c>
      <c r="F38" s="3">
        <f t="shared" ref="F38:K38" si="9">SUM(F39:F47)</f>
        <v>344387.7</v>
      </c>
      <c r="G38" s="3">
        <f t="shared" si="9"/>
        <v>561713.39999999991</v>
      </c>
      <c r="H38" s="3">
        <f t="shared" si="9"/>
        <v>28804</v>
      </c>
      <c r="I38" s="3"/>
      <c r="J38" s="3">
        <f t="shared" si="9"/>
        <v>334436.40000000002</v>
      </c>
      <c r="K38" s="3">
        <f t="shared" si="9"/>
        <v>537109.5</v>
      </c>
    </row>
    <row r="39" spans="1:11" ht="60.75" customHeight="1" x14ac:dyDescent="0.2">
      <c r="A39" s="28" t="s">
        <v>202</v>
      </c>
      <c r="B39" s="21" t="s">
        <v>97</v>
      </c>
      <c r="C39" s="22">
        <v>209231.5</v>
      </c>
      <c r="D39" s="22" t="s">
        <v>151</v>
      </c>
      <c r="E39" s="2">
        <f t="shared" ref="E39:E47" si="10">F39+G39+H39</f>
        <v>209231.5</v>
      </c>
      <c r="F39" s="2"/>
      <c r="G39" s="2">
        <v>209231.5</v>
      </c>
      <c r="H39" s="2"/>
      <c r="I39" s="2" t="s">
        <v>151</v>
      </c>
      <c r="J39" s="2" t="s">
        <v>151</v>
      </c>
      <c r="K39" s="2" t="s">
        <v>151</v>
      </c>
    </row>
    <row r="40" spans="1:11" ht="61.5" customHeight="1" x14ac:dyDescent="0.2">
      <c r="A40" s="28" t="s">
        <v>203</v>
      </c>
      <c r="B40" s="21" t="s">
        <v>317</v>
      </c>
      <c r="C40" s="22">
        <v>1000</v>
      </c>
      <c r="D40" s="22" t="s">
        <v>151</v>
      </c>
      <c r="E40" s="2">
        <f t="shared" si="10"/>
        <v>1000</v>
      </c>
      <c r="F40" s="2"/>
      <c r="G40" s="2">
        <v>1000</v>
      </c>
      <c r="H40" s="2"/>
      <c r="I40" s="2" t="s">
        <v>151</v>
      </c>
      <c r="J40" s="2" t="s">
        <v>151</v>
      </c>
      <c r="K40" s="2" t="s">
        <v>151</v>
      </c>
    </row>
    <row r="41" spans="1:11" ht="79.5" customHeight="1" x14ac:dyDescent="0.2">
      <c r="A41" s="28" t="s">
        <v>255</v>
      </c>
      <c r="B41" s="21" t="s">
        <v>159</v>
      </c>
      <c r="C41" s="22">
        <v>1000</v>
      </c>
      <c r="D41" s="22" t="s">
        <v>151</v>
      </c>
      <c r="E41" s="2">
        <f t="shared" si="10"/>
        <v>1000</v>
      </c>
      <c r="F41" s="2"/>
      <c r="G41" s="2">
        <v>1000</v>
      </c>
      <c r="H41" s="2"/>
      <c r="I41" s="2" t="s">
        <v>151</v>
      </c>
      <c r="J41" s="2">
        <v>136751.79999999999</v>
      </c>
      <c r="K41" s="2" t="s">
        <v>151</v>
      </c>
    </row>
    <row r="42" spans="1:11" ht="63.75" customHeight="1" x14ac:dyDescent="0.2">
      <c r="A42" s="28" t="s">
        <v>256</v>
      </c>
      <c r="B42" s="21" t="s">
        <v>50</v>
      </c>
      <c r="C42" s="22">
        <v>12447.7</v>
      </c>
      <c r="D42" s="22" t="s">
        <v>151</v>
      </c>
      <c r="E42" s="2">
        <f t="shared" si="10"/>
        <v>12447.7</v>
      </c>
      <c r="F42" s="2"/>
      <c r="G42" s="2">
        <v>12447.7</v>
      </c>
      <c r="H42" s="2"/>
      <c r="I42" s="2" t="s">
        <v>151</v>
      </c>
      <c r="J42" s="2" t="s">
        <v>151</v>
      </c>
      <c r="K42" s="2" t="s">
        <v>151</v>
      </c>
    </row>
    <row r="43" spans="1:11" ht="43.5" customHeight="1" x14ac:dyDescent="0.2">
      <c r="A43" s="28" t="s">
        <v>257</v>
      </c>
      <c r="B43" s="21" t="s">
        <v>321</v>
      </c>
      <c r="C43" s="22">
        <v>48974.9</v>
      </c>
      <c r="D43" s="22" t="s">
        <v>151</v>
      </c>
      <c r="E43" s="2">
        <f t="shared" si="10"/>
        <v>48974.9</v>
      </c>
      <c r="F43" s="2"/>
      <c r="G43" s="2">
        <v>48974.9</v>
      </c>
      <c r="H43" s="2"/>
      <c r="I43" s="2" t="s">
        <v>151</v>
      </c>
      <c r="J43" s="2">
        <v>197684.6</v>
      </c>
      <c r="K43" s="2">
        <v>525290.30000000005</v>
      </c>
    </row>
    <row r="44" spans="1:11" ht="62.25" customHeight="1" x14ac:dyDescent="0.2">
      <c r="A44" s="28" t="s">
        <v>258</v>
      </c>
      <c r="B44" s="21" t="s">
        <v>118</v>
      </c>
      <c r="C44" s="22">
        <v>307734.2</v>
      </c>
      <c r="D44" s="22" t="s">
        <v>151</v>
      </c>
      <c r="E44" s="2">
        <f t="shared" si="10"/>
        <v>307734.2</v>
      </c>
      <c r="F44" s="2">
        <v>215413.9</v>
      </c>
      <c r="G44" s="2">
        <v>63516.3</v>
      </c>
      <c r="H44" s="2">
        <v>28804</v>
      </c>
      <c r="I44" s="2" t="s">
        <v>151</v>
      </c>
      <c r="J44" s="2" t="s">
        <v>151</v>
      </c>
      <c r="K44" s="2" t="s">
        <v>151</v>
      </c>
    </row>
    <row r="45" spans="1:11" ht="41.25" customHeight="1" x14ac:dyDescent="0.2">
      <c r="A45" s="28" t="s">
        <v>259</v>
      </c>
      <c r="B45" s="21" t="s">
        <v>112</v>
      </c>
      <c r="C45" s="22">
        <v>721263.20000000007</v>
      </c>
      <c r="D45" s="22" t="s">
        <v>151</v>
      </c>
      <c r="E45" s="2">
        <f t="shared" si="10"/>
        <v>160571</v>
      </c>
      <c r="F45" s="2">
        <v>111083</v>
      </c>
      <c r="G45" s="2">
        <v>49488</v>
      </c>
      <c r="H45" s="2"/>
      <c r="I45" s="2" t="s">
        <v>151</v>
      </c>
      <c r="J45" s="2" t="s">
        <v>151</v>
      </c>
      <c r="K45" s="2" t="s">
        <v>151</v>
      </c>
    </row>
    <row r="46" spans="1:11" ht="42.75" customHeight="1" x14ac:dyDescent="0.2">
      <c r="A46" s="28" t="s">
        <v>260</v>
      </c>
      <c r="B46" s="21" t="s">
        <v>160</v>
      </c>
      <c r="C46" s="22">
        <v>160013.70000099999</v>
      </c>
      <c r="D46" s="22" t="s">
        <v>151</v>
      </c>
      <c r="E46" s="2">
        <f t="shared" si="10"/>
        <v>160013.59999999998</v>
      </c>
      <c r="F46" s="2">
        <v>17890.8</v>
      </c>
      <c r="G46" s="2">
        <v>142122.79999999999</v>
      </c>
      <c r="H46" s="2"/>
      <c r="I46" s="2" t="s">
        <v>151</v>
      </c>
      <c r="J46" s="2" t="s">
        <v>151</v>
      </c>
      <c r="K46" s="2" t="s">
        <v>151</v>
      </c>
    </row>
    <row r="47" spans="1:11" ht="83.25" customHeight="1" x14ac:dyDescent="0.2">
      <c r="A47" s="28" t="s">
        <v>261</v>
      </c>
      <c r="B47" s="21" t="s">
        <v>310</v>
      </c>
      <c r="C47" s="22">
        <v>33932.199999999997</v>
      </c>
      <c r="D47" s="22" t="s">
        <v>151</v>
      </c>
      <c r="E47" s="2">
        <f t="shared" si="10"/>
        <v>33932.199999999997</v>
      </c>
      <c r="F47" s="2"/>
      <c r="G47" s="2">
        <v>33932.199999999997</v>
      </c>
      <c r="H47" s="2"/>
      <c r="I47" s="2" t="s">
        <v>151</v>
      </c>
      <c r="J47" s="2" t="s">
        <v>151</v>
      </c>
      <c r="K47" s="2">
        <v>11819.2</v>
      </c>
    </row>
    <row r="48" spans="1:11" s="16" customFormat="1" ht="24.75" customHeight="1" x14ac:dyDescent="0.2">
      <c r="A48" s="29" t="s">
        <v>28</v>
      </c>
      <c r="B48" s="18" t="s">
        <v>3</v>
      </c>
      <c r="C48" s="6">
        <v>89776.9</v>
      </c>
      <c r="D48" s="6" t="s">
        <v>151</v>
      </c>
      <c r="E48" s="3">
        <f>E49</f>
        <v>89776.9</v>
      </c>
      <c r="F48" s="33">
        <f t="shared" ref="F48:K50" si="11">F49</f>
        <v>0</v>
      </c>
      <c r="G48" s="3">
        <f t="shared" si="11"/>
        <v>89776.9</v>
      </c>
      <c r="H48" s="33">
        <f t="shared" si="11"/>
        <v>0</v>
      </c>
      <c r="I48" s="3"/>
      <c r="J48" s="3">
        <f t="shared" si="11"/>
        <v>16413</v>
      </c>
      <c r="K48" s="3">
        <f t="shared" si="11"/>
        <v>83075</v>
      </c>
    </row>
    <row r="49" spans="1:11" s="16" customFormat="1" ht="37.5" x14ac:dyDescent="0.2">
      <c r="A49" s="29" t="s">
        <v>40</v>
      </c>
      <c r="B49" s="18" t="s">
        <v>68</v>
      </c>
      <c r="C49" s="6">
        <v>89776.9</v>
      </c>
      <c r="D49" s="6" t="s">
        <v>151</v>
      </c>
      <c r="E49" s="3">
        <f>E50</f>
        <v>89776.9</v>
      </c>
      <c r="F49" s="33">
        <f t="shared" si="11"/>
        <v>0</v>
      </c>
      <c r="G49" s="3">
        <f t="shared" si="11"/>
        <v>89776.9</v>
      </c>
      <c r="H49" s="33">
        <f t="shared" si="11"/>
        <v>0</v>
      </c>
      <c r="I49" s="3"/>
      <c r="J49" s="3">
        <f t="shared" si="11"/>
        <v>16413</v>
      </c>
      <c r="K49" s="3">
        <f t="shared" si="11"/>
        <v>83075</v>
      </c>
    </row>
    <row r="50" spans="1:11" s="16" customFormat="1" ht="37.5" x14ac:dyDescent="0.2">
      <c r="A50" s="29" t="s">
        <v>41</v>
      </c>
      <c r="B50" s="18" t="s">
        <v>79</v>
      </c>
      <c r="C50" s="6">
        <v>89776.9</v>
      </c>
      <c r="D50" s="6" t="s">
        <v>151</v>
      </c>
      <c r="E50" s="3">
        <f>E51</f>
        <v>89776.9</v>
      </c>
      <c r="F50" s="33">
        <f t="shared" si="11"/>
        <v>0</v>
      </c>
      <c r="G50" s="3">
        <f t="shared" si="11"/>
        <v>89776.9</v>
      </c>
      <c r="H50" s="33">
        <f t="shared" si="11"/>
        <v>0</v>
      </c>
      <c r="I50" s="3"/>
      <c r="J50" s="3">
        <f t="shared" si="11"/>
        <v>16413</v>
      </c>
      <c r="K50" s="3">
        <f t="shared" si="11"/>
        <v>83075</v>
      </c>
    </row>
    <row r="51" spans="1:11" s="16" customFormat="1" ht="56.25" x14ac:dyDescent="0.2">
      <c r="A51" s="29" t="s">
        <v>48</v>
      </c>
      <c r="B51" s="18" t="s">
        <v>80</v>
      </c>
      <c r="C51" s="6">
        <v>89776.9</v>
      </c>
      <c r="D51" s="6" t="s">
        <v>151</v>
      </c>
      <c r="E51" s="3">
        <f>SUM(E52:E55)</f>
        <v>89776.9</v>
      </c>
      <c r="F51" s="33">
        <f t="shared" ref="F51:K51" si="12">SUM(F52:F55)</f>
        <v>0</v>
      </c>
      <c r="G51" s="3">
        <f t="shared" si="12"/>
        <v>89776.9</v>
      </c>
      <c r="H51" s="33">
        <f t="shared" si="12"/>
        <v>0</v>
      </c>
      <c r="I51" s="3"/>
      <c r="J51" s="3">
        <f t="shared" si="12"/>
        <v>16413</v>
      </c>
      <c r="K51" s="3">
        <f t="shared" si="12"/>
        <v>83075</v>
      </c>
    </row>
    <row r="52" spans="1:11" ht="80.25" customHeight="1" x14ac:dyDescent="0.2">
      <c r="A52" s="28" t="s">
        <v>216</v>
      </c>
      <c r="B52" s="21" t="s">
        <v>168</v>
      </c>
      <c r="C52" s="22">
        <v>19707.8</v>
      </c>
      <c r="D52" s="22" t="s">
        <v>151</v>
      </c>
      <c r="E52" s="2">
        <f>F52+G52+H52</f>
        <v>19707.8</v>
      </c>
      <c r="F52" s="2"/>
      <c r="G52" s="2">
        <v>19707.8</v>
      </c>
      <c r="H52" s="2"/>
      <c r="I52" s="2" t="s">
        <v>151</v>
      </c>
      <c r="J52" s="2" t="s">
        <v>151</v>
      </c>
      <c r="K52" s="2" t="s">
        <v>151</v>
      </c>
    </row>
    <row r="53" spans="1:11" ht="62.25" customHeight="1" x14ac:dyDescent="0.2">
      <c r="A53" s="28" t="s">
        <v>217</v>
      </c>
      <c r="B53" s="21" t="s">
        <v>99</v>
      </c>
      <c r="C53" s="22">
        <v>1000</v>
      </c>
      <c r="D53" s="22" t="s">
        <v>151</v>
      </c>
      <c r="E53" s="2">
        <f>F53+G53+H53</f>
        <v>1000</v>
      </c>
      <c r="F53" s="2"/>
      <c r="G53" s="2">
        <v>1000</v>
      </c>
      <c r="H53" s="2"/>
      <c r="I53" s="2" t="s">
        <v>151</v>
      </c>
      <c r="J53" s="2">
        <v>16413</v>
      </c>
      <c r="K53" s="2">
        <v>83075</v>
      </c>
    </row>
    <row r="54" spans="1:11" ht="99.75" customHeight="1" x14ac:dyDescent="0.2">
      <c r="A54" s="28" t="s">
        <v>218</v>
      </c>
      <c r="B54" s="21" t="s">
        <v>306</v>
      </c>
      <c r="C54" s="22">
        <v>1000</v>
      </c>
      <c r="D54" s="22" t="s">
        <v>151</v>
      </c>
      <c r="E54" s="2">
        <f>F54+G54+H54</f>
        <v>1000</v>
      </c>
      <c r="F54" s="2"/>
      <c r="G54" s="2">
        <v>1000</v>
      </c>
      <c r="H54" s="2"/>
      <c r="I54" s="2" t="s">
        <v>151</v>
      </c>
      <c r="J54" s="2" t="s">
        <v>151</v>
      </c>
      <c r="K54" s="2" t="s">
        <v>151</v>
      </c>
    </row>
    <row r="55" spans="1:11" ht="63.75" customHeight="1" x14ac:dyDescent="0.2">
      <c r="A55" s="28" t="s">
        <v>219</v>
      </c>
      <c r="B55" s="21" t="s">
        <v>94</v>
      </c>
      <c r="C55" s="22">
        <v>68069.099999999991</v>
      </c>
      <c r="D55" s="22" t="s">
        <v>151</v>
      </c>
      <c r="E55" s="2">
        <f>F55+G55+H55</f>
        <v>68069.099999999991</v>
      </c>
      <c r="F55" s="2"/>
      <c r="G55" s="2">
        <v>68069.099999999991</v>
      </c>
      <c r="H55" s="2"/>
      <c r="I55" s="2" t="s">
        <v>151</v>
      </c>
      <c r="J55" s="2" t="s">
        <v>151</v>
      </c>
      <c r="K55" s="2" t="s">
        <v>151</v>
      </c>
    </row>
    <row r="56" spans="1:11" s="16" customFormat="1" ht="27" customHeight="1" x14ac:dyDescent="0.2">
      <c r="A56" s="29" t="s">
        <v>262</v>
      </c>
      <c r="B56" s="18" t="s">
        <v>17</v>
      </c>
      <c r="C56" s="6">
        <v>408706</v>
      </c>
      <c r="D56" s="6" t="s">
        <v>151</v>
      </c>
      <c r="E56" s="3">
        <f>E57+E75</f>
        <v>408706</v>
      </c>
      <c r="F56" s="3">
        <f t="shared" ref="F56:K56" si="13">F57+F75</f>
        <v>14999.999999999998</v>
      </c>
      <c r="G56" s="3">
        <f t="shared" si="13"/>
        <v>393706</v>
      </c>
      <c r="H56" s="33">
        <f t="shared" si="13"/>
        <v>0</v>
      </c>
      <c r="I56" s="3"/>
      <c r="J56" s="33">
        <f t="shared" si="13"/>
        <v>0</v>
      </c>
      <c r="K56" s="3">
        <f t="shared" si="13"/>
        <v>24756</v>
      </c>
    </row>
    <row r="57" spans="1:11" s="16" customFormat="1" ht="59.25" customHeight="1" x14ac:dyDescent="0.2">
      <c r="A57" s="29" t="s">
        <v>263</v>
      </c>
      <c r="B57" s="18" t="s">
        <v>72</v>
      </c>
      <c r="C57" s="6">
        <v>208706</v>
      </c>
      <c r="D57" s="6" t="s">
        <v>151</v>
      </c>
      <c r="E57" s="3">
        <f>E58</f>
        <v>208706</v>
      </c>
      <c r="F57" s="3">
        <f t="shared" ref="F57:K58" si="14">F58</f>
        <v>14999.999999999998</v>
      </c>
      <c r="G57" s="3">
        <f t="shared" si="14"/>
        <v>193706</v>
      </c>
      <c r="H57" s="33">
        <f t="shared" si="14"/>
        <v>0</v>
      </c>
      <c r="I57" s="3"/>
      <c r="J57" s="33">
        <f t="shared" si="14"/>
        <v>0</v>
      </c>
      <c r="K57" s="33">
        <f t="shared" si="14"/>
        <v>0</v>
      </c>
    </row>
    <row r="58" spans="1:11" s="16" customFormat="1" ht="63.75" customHeight="1" x14ac:dyDescent="0.2">
      <c r="A58" s="29" t="s">
        <v>264</v>
      </c>
      <c r="B58" s="18" t="s">
        <v>73</v>
      </c>
      <c r="C58" s="6">
        <v>208706</v>
      </c>
      <c r="D58" s="6" t="s">
        <v>151</v>
      </c>
      <c r="E58" s="3">
        <f>E59</f>
        <v>208706</v>
      </c>
      <c r="F58" s="3">
        <f t="shared" si="14"/>
        <v>14999.999999999998</v>
      </c>
      <c r="G58" s="3">
        <f t="shared" si="14"/>
        <v>193706</v>
      </c>
      <c r="H58" s="33">
        <f t="shared" si="14"/>
        <v>0</v>
      </c>
      <c r="I58" s="3"/>
      <c r="J58" s="33">
        <f t="shared" si="14"/>
        <v>0</v>
      </c>
      <c r="K58" s="33">
        <f t="shared" si="14"/>
        <v>0</v>
      </c>
    </row>
    <row r="59" spans="1:11" s="16" customFormat="1" ht="59.25" customHeight="1" x14ac:dyDescent="0.2">
      <c r="A59" s="29" t="s">
        <v>265</v>
      </c>
      <c r="B59" s="18" t="s">
        <v>81</v>
      </c>
      <c r="C59" s="6">
        <v>208706</v>
      </c>
      <c r="D59" s="6" t="s">
        <v>151</v>
      </c>
      <c r="E59" s="3">
        <f>SUM(E60:E65)</f>
        <v>208706</v>
      </c>
      <c r="F59" s="3">
        <f t="shared" ref="F59:K59" si="15">SUM(F60:F65)</f>
        <v>14999.999999999998</v>
      </c>
      <c r="G59" s="3">
        <f t="shared" si="15"/>
        <v>193706</v>
      </c>
      <c r="H59" s="33">
        <f t="shared" si="15"/>
        <v>0</v>
      </c>
      <c r="I59" s="3"/>
      <c r="J59" s="33">
        <f t="shared" si="15"/>
        <v>0</v>
      </c>
      <c r="K59" s="33">
        <f t="shared" si="15"/>
        <v>0</v>
      </c>
    </row>
    <row r="60" spans="1:11" ht="39.75" customHeight="1" x14ac:dyDescent="0.2">
      <c r="A60" s="28" t="s">
        <v>266</v>
      </c>
      <c r="B60" s="21" t="s">
        <v>13</v>
      </c>
      <c r="C60" s="22">
        <v>151.9</v>
      </c>
      <c r="D60" s="22" t="s">
        <v>151</v>
      </c>
      <c r="E60" s="2">
        <f>F60+G60+H60</f>
        <v>151.9</v>
      </c>
      <c r="F60" s="2"/>
      <c r="G60" s="2">
        <v>151.9</v>
      </c>
      <c r="H60" s="2"/>
      <c r="I60" s="2" t="s">
        <v>151</v>
      </c>
      <c r="J60" s="2" t="s">
        <v>151</v>
      </c>
      <c r="K60" s="2" t="s">
        <v>151</v>
      </c>
    </row>
    <row r="61" spans="1:11" ht="58.5" customHeight="1" x14ac:dyDescent="0.2">
      <c r="A61" s="28" t="s">
        <v>267</v>
      </c>
      <c r="B61" s="21" t="s">
        <v>120</v>
      </c>
      <c r="C61" s="22">
        <v>50258.1</v>
      </c>
      <c r="D61" s="22" t="s">
        <v>151</v>
      </c>
      <c r="E61" s="2">
        <f>F61+G61+H61</f>
        <v>50258.1</v>
      </c>
      <c r="F61" s="2"/>
      <c r="G61" s="2">
        <v>50258.1</v>
      </c>
      <c r="H61" s="2"/>
      <c r="I61" s="2" t="s">
        <v>151</v>
      </c>
      <c r="J61" s="2" t="s">
        <v>151</v>
      </c>
      <c r="K61" s="2" t="s">
        <v>151</v>
      </c>
    </row>
    <row r="62" spans="1:11" ht="61.5" customHeight="1" x14ac:dyDescent="0.2">
      <c r="A62" s="28" t="s">
        <v>268</v>
      </c>
      <c r="B62" s="21" t="s">
        <v>87</v>
      </c>
      <c r="C62" s="22">
        <v>80131.199999999997</v>
      </c>
      <c r="D62" s="22" t="s">
        <v>151</v>
      </c>
      <c r="E62" s="2">
        <f>F62+G62+H62</f>
        <v>80131.199999999997</v>
      </c>
      <c r="F62" s="2"/>
      <c r="G62" s="2">
        <v>80131.199999999997</v>
      </c>
      <c r="H62" s="2"/>
      <c r="I62" s="2" t="s">
        <v>151</v>
      </c>
      <c r="J62" s="2" t="s">
        <v>151</v>
      </c>
      <c r="K62" s="2" t="s">
        <v>151</v>
      </c>
    </row>
    <row r="63" spans="1:11" ht="67.5" customHeight="1" x14ac:dyDescent="0.2">
      <c r="A63" s="28" t="s">
        <v>269</v>
      </c>
      <c r="B63" s="21" t="s">
        <v>88</v>
      </c>
      <c r="C63" s="22">
        <v>28404.400000000001</v>
      </c>
      <c r="D63" s="22" t="s">
        <v>151</v>
      </c>
      <c r="E63" s="2">
        <f>F63+G63+H63</f>
        <v>28404.400000000001</v>
      </c>
      <c r="F63" s="2"/>
      <c r="G63" s="2">
        <v>28404.400000000001</v>
      </c>
      <c r="H63" s="2"/>
      <c r="I63" s="2" t="s">
        <v>151</v>
      </c>
      <c r="J63" s="2" t="s">
        <v>151</v>
      </c>
      <c r="K63" s="2" t="s">
        <v>151</v>
      </c>
    </row>
    <row r="64" spans="1:11" ht="45" customHeight="1" x14ac:dyDescent="0.2">
      <c r="A64" s="28" t="s">
        <v>270</v>
      </c>
      <c r="B64" s="21" t="s">
        <v>100</v>
      </c>
      <c r="C64" s="22">
        <v>9222.2000000000007</v>
      </c>
      <c r="D64" s="22" t="s">
        <v>151</v>
      </c>
      <c r="E64" s="2">
        <f>F64+G64+H64</f>
        <v>9222.2000000000007</v>
      </c>
      <c r="F64" s="2"/>
      <c r="G64" s="2">
        <v>9222.2000000000007</v>
      </c>
      <c r="H64" s="2"/>
      <c r="I64" s="2" t="s">
        <v>2</v>
      </c>
      <c r="J64" s="2" t="s">
        <v>151</v>
      </c>
      <c r="K64" s="2" t="s">
        <v>151</v>
      </c>
    </row>
    <row r="65" spans="1:11" ht="82.5" customHeight="1" x14ac:dyDescent="0.2">
      <c r="A65" s="28" t="s">
        <v>271</v>
      </c>
      <c r="B65" s="21" t="s">
        <v>119</v>
      </c>
      <c r="C65" s="22">
        <v>40538.199999999997</v>
      </c>
      <c r="D65" s="22" t="s">
        <v>151</v>
      </c>
      <c r="E65" s="2">
        <f>SUM(E67:E74)</f>
        <v>40538.199999999997</v>
      </c>
      <c r="F65" s="2">
        <f t="shared" ref="F65:K65" si="16">SUM(F67:F74)</f>
        <v>14999.999999999998</v>
      </c>
      <c r="G65" s="2">
        <f t="shared" si="16"/>
        <v>25538.199999999997</v>
      </c>
      <c r="H65" s="33">
        <f t="shared" si="16"/>
        <v>0</v>
      </c>
      <c r="I65" s="3"/>
      <c r="J65" s="33">
        <f t="shared" si="16"/>
        <v>0</v>
      </c>
      <c r="K65" s="33">
        <f t="shared" si="16"/>
        <v>0</v>
      </c>
    </row>
    <row r="66" spans="1:11" ht="24.75" customHeight="1" x14ac:dyDescent="0.2">
      <c r="A66" s="28" t="s">
        <v>151</v>
      </c>
      <c r="B66" s="21" t="s">
        <v>18</v>
      </c>
      <c r="C66" s="22" t="s">
        <v>151</v>
      </c>
      <c r="D66" s="22" t="s">
        <v>151</v>
      </c>
      <c r="E66" s="2"/>
      <c r="F66" s="2"/>
      <c r="G66" s="2"/>
      <c r="H66" s="2"/>
      <c r="I66" s="2" t="s">
        <v>151</v>
      </c>
      <c r="J66" s="2" t="s">
        <v>151</v>
      </c>
      <c r="K66" s="2" t="s">
        <v>151</v>
      </c>
    </row>
    <row r="67" spans="1:11" ht="95.25" customHeight="1" x14ac:dyDescent="0.2">
      <c r="A67" s="28" t="s">
        <v>272</v>
      </c>
      <c r="B67" s="21" t="s">
        <v>127</v>
      </c>
      <c r="C67" s="22">
        <v>5967.4</v>
      </c>
      <c r="D67" s="22" t="s">
        <v>151</v>
      </c>
      <c r="E67" s="2">
        <f t="shared" ref="E67:E74" si="17">F67+G67+H67</f>
        <v>5967.4</v>
      </c>
      <c r="F67" s="2">
        <v>3530.3</v>
      </c>
      <c r="G67" s="2">
        <v>2437.1</v>
      </c>
      <c r="H67" s="2"/>
      <c r="I67" s="2" t="s">
        <v>2</v>
      </c>
      <c r="J67" s="2" t="s">
        <v>151</v>
      </c>
      <c r="K67" s="2" t="s">
        <v>151</v>
      </c>
    </row>
    <row r="68" spans="1:11" ht="86.25" customHeight="1" x14ac:dyDescent="0.2">
      <c r="A68" s="28" t="s">
        <v>273</v>
      </c>
      <c r="B68" s="21" t="s">
        <v>128</v>
      </c>
      <c r="C68" s="22">
        <v>5976</v>
      </c>
      <c r="D68" s="22" t="s">
        <v>151</v>
      </c>
      <c r="E68" s="2">
        <f t="shared" si="17"/>
        <v>5976</v>
      </c>
      <c r="F68" s="2">
        <v>0</v>
      </c>
      <c r="G68" s="2">
        <v>5976</v>
      </c>
      <c r="H68" s="2"/>
      <c r="I68" s="2" t="s">
        <v>2</v>
      </c>
      <c r="J68" s="2" t="s">
        <v>151</v>
      </c>
      <c r="K68" s="2" t="s">
        <v>151</v>
      </c>
    </row>
    <row r="69" spans="1:11" ht="83.25" customHeight="1" x14ac:dyDescent="0.2">
      <c r="A69" s="28" t="s">
        <v>274</v>
      </c>
      <c r="B69" s="21" t="s">
        <v>129</v>
      </c>
      <c r="C69" s="22">
        <v>5958</v>
      </c>
      <c r="D69" s="22" t="s">
        <v>151</v>
      </c>
      <c r="E69" s="2">
        <f t="shared" si="17"/>
        <v>5958</v>
      </c>
      <c r="F69" s="2">
        <v>0</v>
      </c>
      <c r="G69" s="2">
        <v>5958</v>
      </c>
      <c r="H69" s="2"/>
      <c r="I69" s="2" t="s">
        <v>2</v>
      </c>
      <c r="J69" s="2" t="s">
        <v>151</v>
      </c>
      <c r="K69" s="2" t="s">
        <v>151</v>
      </c>
    </row>
    <row r="70" spans="1:11" ht="63.75" customHeight="1" x14ac:dyDescent="0.2">
      <c r="A70" s="28" t="s">
        <v>275</v>
      </c>
      <c r="B70" s="21" t="s">
        <v>130</v>
      </c>
      <c r="C70" s="22">
        <v>4128</v>
      </c>
      <c r="D70" s="22" t="s">
        <v>151</v>
      </c>
      <c r="E70" s="2">
        <f t="shared" si="17"/>
        <v>4128</v>
      </c>
      <c r="F70" s="2">
        <v>0</v>
      </c>
      <c r="G70" s="2">
        <v>4128</v>
      </c>
      <c r="H70" s="2"/>
      <c r="I70" s="2" t="s">
        <v>2</v>
      </c>
      <c r="J70" s="2" t="s">
        <v>151</v>
      </c>
      <c r="K70" s="2" t="s">
        <v>151</v>
      </c>
    </row>
    <row r="71" spans="1:11" ht="79.5" customHeight="1" x14ac:dyDescent="0.2">
      <c r="A71" s="28" t="s">
        <v>276</v>
      </c>
      <c r="B71" s="21" t="s">
        <v>131</v>
      </c>
      <c r="C71" s="22">
        <v>4630</v>
      </c>
      <c r="D71" s="22" t="s">
        <v>151</v>
      </c>
      <c r="E71" s="2">
        <f t="shared" si="17"/>
        <v>4630</v>
      </c>
      <c r="F71" s="2">
        <v>2739</v>
      </c>
      <c r="G71" s="2">
        <v>1891</v>
      </c>
      <c r="H71" s="2"/>
      <c r="I71" s="2" t="s">
        <v>2</v>
      </c>
      <c r="J71" s="2" t="s">
        <v>151</v>
      </c>
      <c r="K71" s="2" t="s">
        <v>151</v>
      </c>
    </row>
    <row r="72" spans="1:11" ht="82.5" customHeight="1" x14ac:dyDescent="0.2">
      <c r="A72" s="28" t="s">
        <v>277</v>
      </c>
      <c r="B72" s="21" t="s">
        <v>132</v>
      </c>
      <c r="C72" s="22">
        <v>4630.8999999999996</v>
      </c>
      <c r="D72" s="22" t="s">
        <v>151</v>
      </c>
      <c r="E72" s="2">
        <f t="shared" si="17"/>
        <v>4630.8999999999996</v>
      </c>
      <c r="F72" s="2">
        <v>2739.6</v>
      </c>
      <c r="G72" s="2">
        <v>1891.3000000000002</v>
      </c>
      <c r="H72" s="2"/>
      <c r="I72" s="2" t="s">
        <v>2</v>
      </c>
      <c r="J72" s="2" t="s">
        <v>151</v>
      </c>
      <c r="K72" s="2" t="s">
        <v>151</v>
      </c>
    </row>
    <row r="73" spans="1:11" ht="76.5" customHeight="1" x14ac:dyDescent="0.2">
      <c r="A73" s="28" t="s">
        <v>278</v>
      </c>
      <c r="B73" s="21" t="s">
        <v>133</v>
      </c>
      <c r="C73" s="22">
        <v>4626.7</v>
      </c>
      <c r="D73" s="22" t="s">
        <v>151</v>
      </c>
      <c r="E73" s="2">
        <f t="shared" si="17"/>
        <v>4626.7</v>
      </c>
      <c r="F73" s="2">
        <v>3257.2</v>
      </c>
      <c r="G73" s="2">
        <v>1369.5</v>
      </c>
      <c r="H73" s="2"/>
      <c r="I73" s="2" t="s">
        <v>2</v>
      </c>
      <c r="J73" s="2" t="s">
        <v>151</v>
      </c>
      <c r="K73" s="2" t="s">
        <v>151</v>
      </c>
    </row>
    <row r="74" spans="1:11" ht="79.5" customHeight="1" x14ac:dyDescent="0.2">
      <c r="A74" s="28" t="s">
        <v>279</v>
      </c>
      <c r="B74" s="21" t="s">
        <v>134</v>
      </c>
      <c r="C74" s="22">
        <v>4621.2</v>
      </c>
      <c r="D74" s="22" t="s">
        <v>151</v>
      </c>
      <c r="E74" s="2">
        <f t="shared" si="17"/>
        <v>4621.2000000000007</v>
      </c>
      <c r="F74" s="2">
        <v>2733.9</v>
      </c>
      <c r="G74" s="2">
        <v>1887.3000000000002</v>
      </c>
      <c r="H74" s="2"/>
      <c r="I74" s="2" t="s">
        <v>2</v>
      </c>
      <c r="J74" s="2" t="s">
        <v>151</v>
      </c>
      <c r="K74" s="2" t="s">
        <v>151</v>
      </c>
    </row>
    <row r="75" spans="1:11" s="16" customFormat="1" ht="61.5" customHeight="1" x14ac:dyDescent="0.2">
      <c r="A75" s="29" t="s">
        <v>294</v>
      </c>
      <c r="B75" s="18" t="s">
        <v>152</v>
      </c>
      <c r="C75" s="6">
        <v>200000</v>
      </c>
      <c r="D75" s="6" t="s">
        <v>151</v>
      </c>
      <c r="E75" s="3">
        <f>E76</f>
        <v>200000</v>
      </c>
      <c r="F75" s="33">
        <f t="shared" ref="F75:K77" si="18">F76</f>
        <v>0</v>
      </c>
      <c r="G75" s="3">
        <f t="shared" si="18"/>
        <v>200000</v>
      </c>
      <c r="H75" s="33">
        <f t="shared" si="18"/>
        <v>0</v>
      </c>
      <c r="I75" s="3"/>
      <c r="J75" s="33">
        <f t="shared" si="18"/>
        <v>0</v>
      </c>
      <c r="K75" s="3">
        <f t="shared" si="18"/>
        <v>24756</v>
      </c>
    </row>
    <row r="76" spans="1:11" s="16" customFormat="1" ht="185.25" customHeight="1" x14ac:dyDescent="0.2">
      <c r="A76" s="29" t="s">
        <v>295</v>
      </c>
      <c r="B76" s="18" t="s">
        <v>161</v>
      </c>
      <c r="C76" s="6">
        <v>200000</v>
      </c>
      <c r="D76" s="6" t="s">
        <v>151</v>
      </c>
      <c r="E76" s="3">
        <f>E77</f>
        <v>200000</v>
      </c>
      <c r="F76" s="33">
        <f t="shared" si="18"/>
        <v>0</v>
      </c>
      <c r="G76" s="3">
        <f t="shared" si="18"/>
        <v>200000</v>
      </c>
      <c r="H76" s="33">
        <f t="shared" si="18"/>
        <v>0</v>
      </c>
      <c r="I76" s="3"/>
      <c r="J76" s="33">
        <f t="shared" si="18"/>
        <v>0</v>
      </c>
      <c r="K76" s="3">
        <f t="shared" si="18"/>
        <v>24756</v>
      </c>
    </row>
    <row r="77" spans="1:11" s="16" customFormat="1" ht="215.25" customHeight="1" x14ac:dyDescent="0.2">
      <c r="A77" s="29" t="s">
        <v>280</v>
      </c>
      <c r="B77" s="18" t="s">
        <v>162</v>
      </c>
      <c r="C77" s="6">
        <v>200000</v>
      </c>
      <c r="D77" s="6" t="s">
        <v>151</v>
      </c>
      <c r="E77" s="3">
        <f>E78</f>
        <v>200000</v>
      </c>
      <c r="F77" s="33">
        <f t="shared" si="18"/>
        <v>0</v>
      </c>
      <c r="G77" s="3">
        <f t="shared" si="18"/>
        <v>200000</v>
      </c>
      <c r="H77" s="33">
        <f t="shared" si="18"/>
        <v>0</v>
      </c>
      <c r="I77" s="3"/>
      <c r="J77" s="33">
        <f t="shared" si="18"/>
        <v>0</v>
      </c>
      <c r="K77" s="3">
        <f t="shared" si="18"/>
        <v>24756</v>
      </c>
    </row>
    <row r="78" spans="1:11" ht="60.75" customHeight="1" x14ac:dyDescent="0.2">
      <c r="A78" s="28" t="s">
        <v>281</v>
      </c>
      <c r="B78" s="21" t="s">
        <v>153</v>
      </c>
      <c r="C78" s="22">
        <v>200000</v>
      </c>
      <c r="D78" s="22" t="s">
        <v>151</v>
      </c>
      <c r="E78" s="2">
        <f>F78+G78+H78</f>
        <v>200000</v>
      </c>
      <c r="F78" s="2"/>
      <c r="G78" s="2">
        <v>200000</v>
      </c>
      <c r="H78" s="2"/>
      <c r="I78" s="2"/>
      <c r="J78" s="2"/>
      <c r="K78" s="2">
        <v>24756</v>
      </c>
    </row>
    <row r="79" spans="1:11" s="16" customFormat="1" ht="57.75" customHeight="1" x14ac:dyDescent="0.2">
      <c r="A79" s="49" t="s">
        <v>42</v>
      </c>
      <c r="B79" s="50" t="s">
        <v>82</v>
      </c>
      <c r="C79" s="51">
        <v>796113.90000000014</v>
      </c>
      <c r="D79" s="51" t="s">
        <v>151</v>
      </c>
      <c r="E79" s="52">
        <f>E80+E97</f>
        <v>796113.90000000014</v>
      </c>
      <c r="F79" s="52">
        <f t="shared" ref="F79:K79" si="19">F80+F97</f>
        <v>369353.9</v>
      </c>
      <c r="G79" s="52">
        <f t="shared" si="19"/>
        <v>400956.6</v>
      </c>
      <c r="H79" s="52">
        <f t="shared" si="19"/>
        <v>25803.4</v>
      </c>
      <c r="I79" s="52"/>
      <c r="J79" s="52">
        <f t="shared" si="19"/>
        <v>204366.80000000002</v>
      </c>
      <c r="K79" s="52">
        <f t="shared" si="19"/>
        <v>64000</v>
      </c>
    </row>
    <row r="80" spans="1:11" s="16" customFormat="1" ht="21" customHeight="1" x14ac:dyDescent="0.2">
      <c r="A80" s="29" t="s">
        <v>31</v>
      </c>
      <c r="B80" s="18" t="s">
        <v>1</v>
      </c>
      <c r="C80" s="6">
        <v>70561.5</v>
      </c>
      <c r="D80" s="6" t="s">
        <v>151</v>
      </c>
      <c r="E80" s="3">
        <f>E81</f>
        <v>70561.5</v>
      </c>
      <c r="F80" s="33">
        <f t="shared" ref="F80:K82" si="20">F81</f>
        <v>0</v>
      </c>
      <c r="G80" s="3">
        <f t="shared" si="20"/>
        <v>70561.5</v>
      </c>
      <c r="H80" s="33">
        <f t="shared" si="20"/>
        <v>0</v>
      </c>
      <c r="I80" s="3"/>
      <c r="J80" s="33">
        <f t="shared" si="20"/>
        <v>0</v>
      </c>
      <c r="K80" s="33">
        <f t="shared" si="20"/>
        <v>0</v>
      </c>
    </row>
    <row r="81" spans="1:11" s="16" customFormat="1" ht="79.5" customHeight="1" x14ac:dyDescent="0.2">
      <c r="A81" s="29" t="s">
        <v>32</v>
      </c>
      <c r="B81" s="18" t="s">
        <v>55</v>
      </c>
      <c r="C81" s="6">
        <v>70561.5</v>
      </c>
      <c r="D81" s="6" t="s">
        <v>151</v>
      </c>
      <c r="E81" s="3">
        <f>E82</f>
        <v>70561.5</v>
      </c>
      <c r="F81" s="33">
        <f t="shared" si="20"/>
        <v>0</v>
      </c>
      <c r="G81" s="3">
        <f t="shared" si="20"/>
        <v>70561.5</v>
      </c>
      <c r="H81" s="33">
        <f t="shared" si="20"/>
        <v>0</v>
      </c>
      <c r="I81" s="3"/>
      <c r="J81" s="33">
        <f t="shared" si="20"/>
        <v>0</v>
      </c>
      <c r="K81" s="33">
        <f t="shared" si="20"/>
        <v>0</v>
      </c>
    </row>
    <row r="82" spans="1:11" s="16" customFormat="1" ht="56.25" x14ac:dyDescent="0.2">
      <c r="A82" s="29" t="s">
        <v>33</v>
      </c>
      <c r="B82" s="18" t="s">
        <v>74</v>
      </c>
      <c r="C82" s="6">
        <v>70561.5</v>
      </c>
      <c r="D82" s="6" t="s">
        <v>151</v>
      </c>
      <c r="E82" s="3">
        <f>E83</f>
        <v>70561.5</v>
      </c>
      <c r="F82" s="33">
        <f t="shared" si="20"/>
        <v>0</v>
      </c>
      <c r="G82" s="3">
        <f t="shared" si="20"/>
        <v>70561.5</v>
      </c>
      <c r="H82" s="33">
        <f t="shared" si="20"/>
        <v>0</v>
      </c>
      <c r="I82" s="3"/>
      <c r="J82" s="33">
        <f t="shared" si="20"/>
        <v>0</v>
      </c>
      <c r="K82" s="33">
        <f t="shared" si="20"/>
        <v>0</v>
      </c>
    </row>
    <row r="83" spans="1:11" s="16" customFormat="1" ht="41.25" customHeight="1" x14ac:dyDescent="0.2">
      <c r="A83" s="29" t="s">
        <v>34</v>
      </c>
      <c r="B83" s="18" t="s">
        <v>56</v>
      </c>
      <c r="C83" s="6">
        <v>70561.5</v>
      </c>
      <c r="D83" s="6" t="s">
        <v>151</v>
      </c>
      <c r="E83" s="3">
        <f>SUM(E84:E96)</f>
        <v>70561.5</v>
      </c>
      <c r="F83" s="33">
        <f t="shared" ref="F83:K83" si="21">SUM(F84:F96)</f>
        <v>0</v>
      </c>
      <c r="G83" s="3">
        <f t="shared" si="21"/>
        <v>70561.5</v>
      </c>
      <c r="H83" s="33">
        <f t="shared" si="21"/>
        <v>0</v>
      </c>
      <c r="I83" s="3"/>
      <c r="J83" s="33">
        <f t="shared" si="21"/>
        <v>0</v>
      </c>
      <c r="K83" s="33">
        <f t="shared" si="21"/>
        <v>0</v>
      </c>
    </row>
    <row r="84" spans="1:11" ht="61.5" customHeight="1" x14ac:dyDescent="0.2">
      <c r="A84" s="28" t="s">
        <v>35</v>
      </c>
      <c r="B84" s="21" t="s">
        <v>45</v>
      </c>
      <c r="C84" s="22">
        <v>2796</v>
      </c>
      <c r="D84" s="22" t="s">
        <v>151</v>
      </c>
      <c r="E84" s="2">
        <f t="shared" ref="E84:E96" si="22">F84+G84+H84</f>
        <v>2796</v>
      </c>
      <c r="F84" s="2"/>
      <c r="G84" s="2">
        <v>2796</v>
      </c>
      <c r="H84" s="2"/>
      <c r="I84" s="2" t="s">
        <v>177</v>
      </c>
      <c r="J84" s="2" t="s">
        <v>151</v>
      </c>
      <c r="K84" s="2" t="s">
        <v>151</v>
      </c>
    </row>
    <row r="85" spans="1:11" ht="84" customHeight="1" x14ac:dyDescent="0.2">
      <c r="A85" s="28" t="s">
        <v>167</v>
      </c>
      <c r="B85" s="21" t="s">
        <v>309</v>
      </c>
      <c r="C85" s="22">
        <v>2146.4</v>
      </c>
      <c r="D85" s="22" t="s">
        <v>151</v>
      </c>
      <c r="E85" s="2">
        <f t="shared" si="22"/>
        <v>2146.4</v>
      </c>
      <c r="F85" s="2"/>
      <c r="G85" s="2">
        <v>2146.4</v>
      </c>
      <c r="H85" s="2"/>
      <c r="I85" s="2" t="s">
        <v>178</v>
      </c>
      <c r="J85" s="2" t="s">
        <v>151</v>
      </c>
      <c r="K85" s="2" t="s">
        <v>151</v>
      </c>
    </row>
    <row r="86" spans="1:11" ht="64.5" customHeight="1" x14ac:dyDescent="0.2">
      <c r="A86" s="28" t="s">
        <v>220</v>
      </c>
      <c r="B86" s="21" t="s">
        <v>165</v>
      </c>
      <c r="C86" s="22">
        <v>2026.6</v>
      </c>
      <c r="D86" s="22" t="s">
        <v>151</v>
      </c>
      <c r="E86" s="2">
        <f t="shared" si="22"/>
        <v>2026.6</v>
      </c>
      <c r="F86" s="2"/>
      <c r="G86" s="2">
        <v>2026.6</v>
      </c>
      <c r="H86" s="2"/>
      <c r="I86" s="2" t="s">
        <v>179</v>
      </c>
      <c r="J86" s="2" t="s">
        <v>151</v>
      </c>
      <c r="K86" s="2" t="s">
        <v>151</v>
      </c>
    </row>
    <row r="87" spans="1:11" ht="61.5" customHeight="1" x14ac:dyDescent="0.2">
      <c r="A87" s="28" t="s">
        <v>221</v>
      </c>
      <c r="B87" s="21" t="s">
        <v>166</v>
      </c>
      <c r="C87" s="22">
        <v>2033.2</v>
      </c>
      <c r="D87" s="22" t="s">
        <v>151</v>
      </c>
      <c r="E87" s="2">
        <f t="shared" si="22"/>
        <v>2033.2</v>
      </c>
      <c r="F87" s="2"/>
      <c r="G87" s="2">
        <v>2033.2</v>
      </c>
      <c r="H87" s="2"/>
      <c r="I87" s="2" t="s">
        <v>178</v>
      </c>
      <c r="J87" s="2" t="s">
        <v>151</v>
      </c>
      <c r="K87" s="2" t="s">
        <v>151</v>
      </c>
    </row>
    <row r="88" spans="1:11" ht="79.5" customHeight="1" x14ac:dyDescent="0.2">
      <c r="A88" s="28" t="s">
        <v>222</v>
      </c>
      <c r="B88" s="21" t="s">
        <v>156</v>
      </c>
      <c r="C88" s="22">
        <v>8400</v>
      </c>
      <c r="D88" s="22" t="s">
        <v>151</v>
      </c>
      <c r="E88" s="2">
        <f t="shared" si="22"/>
        <v>8400</v>
      </c>
      <c r="F88" s="2"/>
      <c r="G88" s="2">
        <v>8400</v>
      </c>
      <c r="H88" s="2"/>
      <c r="I88" s="2" t="s">
        <v>180</v>
      </c>
      <c r="J88" s="2" t="s">
        <v>151</v>
      </c>
      <c r="K88" s="2" t="s">
        <v>151</v>
      </c>
    </row>
    <row r="89" spans="1:11" ht="85.5" customHeight="1" x14ac:dyDescent="0.2">
      <c r="A89" s="28" t="s">
        <v>223</v>
      </c>
      <c r="B89" s="21" t="s">
        <v>157</v>
      </c>
      <c r="C89" s="22">
        <v>4600</v>
      </c>
      <c r="D89" s="22" t="s">
        <v>151</v>
      </c>
      <c r="E89" s="2">
        <f t="shared" si="22"/>
        <v>4600</v>
      </c>
      <c r="F89" s="2"/>
      <c r="G89" s="2">
        <v>4600</v>
      </c>
      <c r="H89" s="2"/>
      <c r="I89" s="2" t="s">
        <v>181</v>
      </c>
      <c r="J89" s="2" t="s">
        <v>151</v>
      </c>
      <c r="K89" s="2" t="s">
        <v>151</v>
      </c>
    </row>
    <row r="90" spans="1:11" ht="87" customHeight="1" x14ac:dyDescent="0.2">
      <c r="A90" s="28" t="s">
        <v>224</v>
      </c>
      <c r="B90" s="21" t="s">
        <v>318</v>
      </c>
      <c r="C90" s="22">
        <v>11500</v>
      </c>
      <c r="D90" s="22" t="s">
        <v>151</v>
      </c>
      <c r="E90" s="2">
        <f t="shared" si="22"/>
        <v>11500</v>
      </c>
      <c r="F90" s="2"/>
      <c r="G90" s="2">
        <v>11500</v>
      </c>
      <c r="H90" s="2"/>
      <c r="I90" s="2" t="s">
        <v>182</v>
      </c>
      <c r="J90" s="2" t="s">
        <v>151</v>
      </c>
      <c r="K90" s="2" t="s">
        <v>151</v>
      </c>
    </row>
    <row r="91" spans="1:11" ht="63" customHeight="1" x14ac:dyDescent="0.2">
      <c r="A91" s="28" t="s">
        <v>225</v>
      </c>
      <c r="B91" s="21" t="s">
        <v>307</v>
      </c>
      <c r="C91" s="22">
        <v>707.9</v>
      </c>
      <c r="D91" s="22" t="s">
        <v>151</v>
      </c>
      <c r="E91" s="2">
        <f t="shared" si="22"/>
        <v>707.9</v>
      </c>
      <c r="F91" s="2"/>
      <c r="G91" s="2">
        <v>707.9</v>
      </c>
      <c r="H91" s="2"/>
      <c r="I91" s="2" t="s">
        <v>183</v>
      </c>
      <c r="J91" s="2" t="s">
        <v>151</v>
      </c>
      <c r="K91" s="2" t="s">
        <v>151</v>
      </c>
    </row>
    <row r="92" spans="1:11" ht="82.5" customHeight="1" x14ac:dyDescent="0.2">
      <c r="A92" s="28" t="s">
        <v>226</v>
      </c>
      <c r="B92" s="21" t="s">
        <v>308</v>
      </c>
      <c r="C92" s="22">
        <v>313.7</v>
      </c>
      <c r="D92" s="22" t="s">
        <v>151</v>
      </c>
      <c r="E92" s="2">
        <f t="shared" si="22"/>
        <v>313.7</v>
      </c>
      <c r="F92" s="2"/>
      <c r="G92" s="2">
        <v>313.7</v>
      </c>
      <c r="H92" s="2"/>
      <c r="I92" s="2" t="s">
        <v>183</v>
      </c>
      <c r="J92" s="2" t="s">
        <v>151</v>
      </c>
      <c r="K92" s="2" t="s">
        <v>151</v>
      </c>
    </row>
    <row r="93" spans="1:11" ht="85.5" customHeight="1" x14ac:dyDescent="0.2">
      <c r="A93" s="28" t="s">
        <v>227</v>
      </c>
      <c r="B93" s="21" t="s">
        <v>304</v>
      </c>
      <c r="C93" s="22">
        <v>9237.7000000000007</v>
      </c>
      <c r="D93" s="22" t="s">
        <v>151</v>
      </c>
      <c r="E93" s="2">
        <f t="shared" si="22"/>
        <v>9237.7000000000007</v>
      </c>
      <c r="F93" s="2"/>
      <c r="G93" s="2">
        <v>9237.7000000000007</v>
      </c>
      <c r="H93" s="2"/>
      <c r="I93" s="2" t="s">
        <v>184</v>
      </c>
      <c r="J93" s="2" t="s">
        <v>151</v>
      </c>
      <c r="K93" s="2" t="s">
        <v>151</v>
      </c>
    </row>
    <row r="94" spans="1:11" ht="98.25" customHeight="1" x14ac:dyDescent="0.2">
      <c r="A94" s="28" t="s">
        <v>228</v>
      </c>
      <c r="B94" s="21" t="s">
        <v>107</v>
      </c>
      <c r="C94" s="22">
        <v>8200</v>
      </c>
      <c r="D94" s="22" t="s">
        <v>151</v>
      </c>
      <c r="E94" s="2">
        <f t="shared" si="22"/>
        <v>8200</v>
      </c>
      <c r="F94" s="2"/>
      <c r="G94" s="2">
        <v>8200</v>
      </c>
      <c r="H94" s="2"/>
      <c r="I94" s="2" t="s">
        <v>184</v>
      </c>
      <c r="J94" s="2" t="s">
        <v>151</v>
      </c>
      <c r="K94" s="2" t="s">
        <v>151</v>
      </c>
    </row>
    <row r="95" spans="1:11" ht="43.5" customHeight="1" x14ac:dyDescent="0.2">
      <c r="A95" s="28" t="s">
        <v>229</v>
      </c>
      <c r="B95" s="21" t="s">
        <v>303</v>
      </c>
      <c r="C95" s="22">
        <v>6100</v>
      </c>
      <c r="D95" s="22" t="s">
        <v>151</v>
      </c>
      <c r="E95" s="2">
        <f t="shared" si="22"/>
        <v>6100</v>
      </c>
      <c r="F95" s="2"/>
      <c r="G95" s="2">
        <v>6100</v>
      </c>
      <c r="H95" s="2"/>
      <c r="I95" s="2" t="s">
        <v>185</v>
      </c>
      <c r="J95" s="2" t="s">
        <v>151</v>
      </c>
      <c r="K95" s="2" t="s">
        <v>151</v>
      </c>
    </row>
    <row r="96" spans="1:11" ht="109.5" customHeight="1" x14ac:dyDescent="0.2">
      <c r="A96" s="28" t="s">
        <v>230</v>
      </c>
      <c r="B96" s="21" t="s">
        <v>319</v>
      </c>
      <c r="C96" s="22">
        <v>12500</v>
      </c>
      <c r="D96" s="22" t="s">
        <v>151</v>
      </c>
      <c r="E96" s="2">
        <f t="shared" si="22"/>
        <v>12500</v>
      </c>
      <c r="F96" s="2"/>
      <c r="G96" s="2">
        <v>12500</v>
      </c>
      <c r="H96" s="2"/>
      <c r="I96" s="2" t="s">
        <v>186</v>
      </c>
      <c r="J96" s="2" t="s">
        <v>151</v>
      </c>
      <c r="K96" s="2" t="s">
        <v>151</v>
      </c>
    </row>
    <row r="97" spans="1:11" s="16" customFormat="1" ht="26.25" customHeight="1" x14ac:dyDescent="0.2">
      <c r="A97" s="29" t="s">
        <v>16</v>
      </c>
      <c r="B97" s="18" t="s">
        <v>5</v>
      </c>
      <c r="C97" s="6">
        <v>725552.40000000014</v>
      </c>
      <c r="D97" s="6" t="s">
        <v>151</v>
      </c>
      <c r="E97" s="3">
        <f>E98</f>
        <v>725552.40000000014</v>
      </c>
      <c r="F97" s="3">
        <f t="shared" ref="F97:K99" si="23">F98</f>
        <v>369353.9</v>
      </c>
      <c r="G97" s="3">
        <f t="shared" si="23"/>
        <v>330395.09999999998</v>
      </c>
      <c r="H97" s="3">
        <f t="shared" si="23"/>
        <v>25803.4</v>
      </c>
      <c r="I97" s="3"/>
      <c r="J97" s="3">
        <f t="shared" si="23"/>
        <v>204366.80000000002</v>
      </c>
      <c r="K97" s="3">
        <f t="shared" si="23"/>
        <v>64000</v>
      </c>
    </row>
    <row r="98" spans="1:11" s="16" customFormat="1" ht="82.5" customHeight="1" x14ac:dyDescent="0.2">
      <c r="A98" s="29" t="s">
        <v>14</v>
      </c>
      <c r="B98" s="18" t="s">
        <v>76</v>
      </c>
      <c r="C98" s="6">
        <v>725552.40000000014</v>
      </c>
      <c r="D98" s="6" t="s">
        <v>151</v>
      </c>
      <c r="E98" s="3">
        <f>E99</f>
        <v>725552.40000000014</v>
      </c>
      <c r="F98" s="3">
        <f t="shared" si="23"/>
        <v>369353.9</v>
      </c>
      <c r="G98" s="3">
        <f t="shared" si="23"/>
        <v>330395.09999999998</v>
      </c>
      <c r="H98" s="3">
        <f t="shared" si="23"/>
        <v>25803.4</v>
      </c>
      <c r="I98" s="3"/>
      <c r="J98" s="3">
        <f t="shared" si="23"/>
        <v>204366.80000000002</v>
      </c>
      <c r="K98" s="3">
        <f t="shared" si="23"/>
        <v>64000</v>
      </c>
    </row>
    <row r="99" spans="1:11" s="16" customFormat="1" ht="59.25" customHeight="1" x14ac:dyDescent="0.2">
      <c r="A99" s="29" t="s">
        <v>36</v>
      </c>
      <c r="B99" s="18" t="s">
        <v>125</v>
      </c>
      <c r="C99" s="6">
        <v>725552.40000000014</v>
      </c>
      <c r="D99" s="6" t="s">
        <v>151</v>
      </c>
      <c r="E99" s="3">
        <f>E100</f>
        <v>725552.40000000014</v>
      </c>
      <c r="F99" s="3">
        <f t="shared" si="23"/>
        <v>369353.9</v>
      </c>
      <c r="G99" s="3">
        <f t="shared" si="23"/>
        <v>330395.09999999998</v>
      </c>
      <c r="H99" s="3">
        <f t="shared" si="23"/>
        <v>25803.4</v>
      </c>
      <c r="I99" s="3"/>
      <c r="J99" s="3">
        <f t="shared" si="23"/>
        <v>204366.80000000002</v>
      </c>
      <c r="K99" s="3">
        <f t="shared" si="23"/>
        <v>64000</v>
      </c>
    </row>
    <row r="100" spans="1:11" s="16" customFormat="1" ht="60.75" customHeight="1" x14ac:dyDescent="0.2">
      <c r="A100" s="29" t="s">
        <v>37</v>
      </c>
      <c r="B100" s="18" t="s">
        <v>77</v>
      </c>
      <c r="C100" s="6">
        <v>725552.40000000014</v>
      </c>
      <c r="D100" s="6" t="s">
        <v>151</v>
      </c>
      <c r="E100" s="3">
        <f>SUM(E101:E123)</f>
        <v>725552.40000000014</v>
      </c>
      <c r="F100" s="3">
        <f>SUM(F101:F123)</f>
        <v>369353.9</v>
      </c>
      <c r="G100" s="3">
        <f>SUM(G101:G123)</f>
        <v>330395.09999999998</v>
      </c>
      <c r="H100" s="3">
        <f>SUM(H101:H123)</f>
        <v>25803.4</v>
      </c>
      <c r="I100" s="3"/>
      <c r="J100" s="3">
        <f>SUM(J101:J123)</f>
        <v>204366.80000000002</v>
      </c>
      <c r="K100" s="3">
        <f>SUM(K101:K123)</f>
        <v>64000</v>
      </c>
    </row>
    <row r="101" spans="1:11" ht="62.25" customHeight="1" x14ac:dyDescent="0.2">
      <c r="A101" s="28" t="s">
        <v>204</v>
      </c>
      <c r="B101" s="21" t="s">
        <v>305</v>
      </c>
      <c r="C101" s="22">
        <v>20275.7</v>
      </c>
      <c r="D101" s="22" t="s">
        <v>151</v>
      </c>
      <c r="E101" s="2">
        <f t="shared" ref="E101:E123" si="24">F101+G101+H101</f>
        <v>20275.7</v>
      </c>
      <c r="F101" s="2"/>
      <c r="G101" s="2">
        <v>20275.7</v>
      </c>
      <c r="H101" s="2"/>
      <c r="I101" s="2" t="s">
        <v>187</v>
      </c>
      <c r="J101" s="2" t="s">
        <v>151</v>
      </c>
      <c r="K101" s="2" t="s">
        <v>151</v>
      </c>
    </row>
    <row r="102" spans="1:11" ht="63.75" customHeight="1" x14ac:dyDescent="0.2">
      <c r="A102" s="28" t="s">
        <v>205</v>
      </c>
      <c r="B102" s="21" t="s">
        <v>109</v>
      </c>
      <c r="C102" s="22">
        <v>8521.2999999999993</v>
      </c>
      <c r="D102" s="22" t="s">
        <v>151</v>
      </c>
      <c r="E102" s="2">
        <f t="shared" si="24"/>
        <v>8521.2999999999993</v>
      </c>
      <c r="F102" s="2"/>
      <c r="G102" s="2">
        <v>8521.2999999999993</v>
      </c>
      <c r="H102" s="2"/>
      <c r="I102" s="2" t="s">
        <v>188</v>
      </c>
      <c r="J102" s="2" t="s">
        <v>151</v>
      </c>
      <c r="K102" s="2" t="s">
        <v>151</v>
      </c>
    </row>
    <row r="103" spans="1:11" ht="65.25" customHeight="1" x14ac:dyDescent="0.2">
      <c r="A103" s="28" t="s">
        <v>206</v>
      </c>
      <c r="B103" s="21" t="s">
        <v>108</v>
      </c>
      <c r="C103" s="22">
        <v>26154</v>
      </c>
      <c r="D103" s="22" t="s">
        <v>151</v>
      </c>
      <c r="E103" s="2">
        <f t="shared" si="24"/>
        <v>26154</v>
      </c>
      <c r="F103" s="2"/>
      <c r="G103" s="2">
        <v>26154</v>
      </c>
      <c r="H103" s="2"/>
      <c r="I103" s="2" t="s">
        <v>151</v>
      </c>
      <c r="J103" s="2">
        <v>52278.5</v>
      </c>
      <c r="K103" s="2" t="s">
        <v>151</v>
      </c>
    </row>
    <row r="104" spans="1:11" ht="65.25" customHeight="1" x14ac:dyDescent="0.2">
      <c r="A104" s="28" t="s">
        <v>207</v>
      </c>
      <c r="B104" s="21" t="s">
        <v>8</v>
      </c>
      <c r="C104" s="22">
        <v>10000</v>
      </c>
      <c r="D104" s="22" t="s">
        <v>151</v>
      </c>
      <c r="E104" s="2">
        <f t="shared" si="24"/>
        <v>10000</v>
      </c>
      <c r="F104" s="2"/>
      <c r="G104" s="2">
        <v>10000</v>
      </c>
      <c r="H104" s="2"/>
      <c r="I104" s="2" t="s">
        <v>151</v>
      </c>
      <c r="J104" s="2" t="s">
        <v>151</v>
      </c>
      <c r="K104" s="2">
        <v>44000</v>
      </c>
    </row>
    <row r="105" spans="1:11" ht="105" customHeight="1" x14ac:dyDescent="0.2">
      <c r="A105" s="28" t="s">
        <v>208</v>
      </c>
      <c r="B105" s="21" t="s">
        <v>110</v>
      </c>
      <c r="C105" s="22">
        <v>93576.9</v>
      </c>
      <c r="D105" s="22" t="s">
        <v>151</v>
      </c>
      <c r="E105" s="2">
        <f t="shared" si="24"/>
        <v>93576.9</v>
      </c>
      <c r="F105" s="2">
        <v>72990</v>
      </c>
      <c r="G105" s="2">
        <v>20526.900000000001</v>
      </c>
      <c r="H105" s="2">
        <v>60</v>
      </c>
      <c r="I105" s="2" t="s">
        <v>189</v>
      </c>
      <c r="J105" s="2" t="s">
        <v>151</v>
      </c>
      <c r="K105" s="2" t="s">
        <v>151</v>
      </c>
    </row>
    <row r="106" spans="1:11" ht="86.25" customHeight="1" x14ac:dyDescent="0.2">
      <c r="A106" s="28" t="s">
        <v>209</v>
      </c>
      <c r="B106" s="21" t="s">
        <v>170</v>
      </c>
      <c r="C106" s="22">
        <v>2704.1</v>
      </c>
      <c r="D106" s="22" t="s">
        <v>151</v>
      </c>
      <c r="E106" s="2">
        <f t="shared" si="24"/>
        <v>2704.1</v>
      </c>
      <c r="F106" s="2"/>
      <c r="G106" s="2">
        <v>2704.1</v>
      </c>
      <c r="H106" s="2"/>
      <c r="I106" s="2" t="s">
        <v>301</v>
      </c>
      <c r="J106" s="2" t="s">
        <v>151</v>
      </c>
      <c r="K106" s="2" t="s">
        <v>151</v>
      </c>
    </row>
    <row r="107" spans="1:11" ht="70.5" customHeight="1" x14ac:dyDescent="0.2">
      <c r="A107" s="28" t="s">
        <v>210</v>
      </c>
      <c r="B107" s="21" t="s">
        <v>164</v>
      </c>
      <c r="C107" s="22">
        <v>1749.7</v>
      </c>
      <c r="D107" s="22" t="s">
        <v>151</v>
      </c>
      <c r="E107" s="2">
        <f t="shared" si="24"/>
        <v>1749.7</v>
      </c>
      <c r="F107" s="2"/>
      <c r="G107" s="2">
        <v>1749.7</v>
      </c>
      <c r="H107" s="2"/>
      <c r="I107" s="2" t="s">
        <v>2</v>
      </c>
      <c r="J107" s="2" t="s">
        <v>151</v>
      </c>
      <c r="K107" s="2" t="s">
        <v>151</v>
      </c>
    </row>
    <row r="108" spans="1:11" ht="61.5" customHeight="1" x14ac:dyDescent="0.2">
      <c r="A108" s="28" t="s">
        <v>211</v>
      </c>
      <c r="B108" s="21" t="s">
        <v>135</v>
      </c>
      <c r="C108" s="22">
        <v>3718.8</v>
      </c>
      <c r="D108" s="22" t="s">
        <v>151</v>
      </c>
      <c r="E108" s="2">
        <f t="shared" si="24"/>
        <v>3718.8</v>
      </c>
      <c r="F108" s="2"/>
      <c r="G108" s="2">
        <v>3718.8</v>
      </c>
      <c r="H108" s="2"/>
      <c r="I108" s="2" t="s">
        <v>188</v>
      </c>
      <c r="J108" s="2" t="s">
        <v>151</v>
      </c>
      <c r="K108" s="2" t="s">
        <v>151</v>
      </c>
    </row>
    <row r="109" spans="1:11" ht="62.25" customHeight="1" x14ac:dyDescent="0.2">
      <c r="A109" s="28" t="s">
        <v>231</v>
      </c>
      <c r="B109" s="21" t="s">
        <v>158</v>
      </c>
      <c r="C109" s="22">
        <v>1553.4</v>
      </c>
      <c r="D109" s="22" t="s">
        <v>151</v>
      </c>
      <c r="E109" s="2">
        <f t="shared" si="24"/>
        <v>1553.4</v>
      </c>
      <c r="F109" s="2"/>
      <c r="G109" s="2">
        <v>1553.4</v>
      </c>
      <c r="H109" s="2"/>
      <c r="I109" s="2" t="s">
        <v>301</v>
      </c>
      <c r="J109" s="2" t="s">
        <v>151</v>
      </c>
      <c r="K109" s="2" t="s">
        <v>151</v>
      </c>
    </row>
    <row r="110" spans="1:11" ht="80.25" customHeight="1" x14ac:dyDescent="0.2">
      <c r="A110" s="28" t="s">
        <v>232</v>
      </c>
      <c r="B110" s="21" t="s">
        <v>313</v>
      </c>
      <c r="C110" s="22">
        <v>1391.7</v>
      </c>
      <c r="D110" s="22" t="s">
        <v>151</v>
      </c>
      <c r="E110" s="2">
        <f t="shared" si="24"/>
        <v>1391.7</v>
      </c>
      <c r="F110" s="2"/>
      <c r="G110" s="2">
        <v>1391.7</v>
      </c>
      <c r="H110" s="2"/>
      <c r="I110" s="2" t="s">
        <v>301</v>
      </c>
      <c r="J110" s="2" t="s">
        <v>151</v>
      </c>
      <c r="K110" s="2" t="s">
        <v>151</v>
      </c>
    </row>
    <row r="111" spans="1:11" ht="45.75" customHeight="1" x14ac:dyDescent="0.2">
      <c r="A111" s="28" t="s">
        <v>233</v>
      </c>
      <c r="B111" s="21" t="s">
        <v>9</v>
      </c>
      <c r="C111" s="22">
        <v>15085.9</v>
      </c>
      <c r="D111" s="22" t="s">
        <v>151</v>
      </c>
      <c r="E111" s="2">
        <f t="shared" si="24"/>
        <v>15085.9</v>
      </c>
      <c r="F111" s="2"/>
      <c r="G111" s="2">
        <v>15085.9</v>
      </c>
      <c r="H111" s="2"/>
      <c r="I111" s="2" t="s">
        <v>151</v>
      </c>
      <c r="J111" s="2">
        <v>22641.599999999999</v>
      </c>
      <c r="K111" s="2" t="s">
        <v>151</v>
      </c>
    </row>
    <row r="112" spans="1:11" ht="83.25" customHeight="1" x14ac:dyDescent="0.2">
      <c r="A112" s="28" t="s">
        <v>234</v>
      </c>
      <c r="B112" s="21" t="s">
        <v>320</v>
      </c>
      <c r="C112" s="22">
        <v>6060.4</v>
      </c>
      <c r="D112" s="22" t="s">
        <v>151</v>
      </c>
      <c r="E112" s="2">
        <f t="shared" si="24"/>
        <v>6060.4</v>
      </c>
      <c r="F112" s="2"/>
      <c r="G112" s="2">
        <v>6060.4</v>
      </c>
      <c r="H112" s="2"/>
      <c r="I112" s="2" t="s">
        <v>190</v>
      </c>
      <c r="J112" s="2" t="s">
        <v>151</v>
      </c>
      <c r="K112" s="2" t="s">
        <v>151</v>
      </c>
    </row>
    <row r="113" spans="1:11" ht="57.75" customHeight="1" x14ac:dyDescent="0.2">
      <c r="A113" s="28" t="s">
        <v>235</v>
      </c>
      <c r="B113" s="21" t="s">
        <v>126</v>
      </c>
      <c r="C113" s="22">
        <v>8114.4</v>
      </c>
      <c r="D113" s="22" t="s">
        <v>151</v>
      </c>
      <c r="E113" s="2">
        <f t="shared" si="24"/>
        <v>8114.4</v>
      </c>
      <c r="F113" s="2"/>
      <c r="G113" s="2">
        <v>8114.4</v>
      </c>
      <c r="H113" s="2"/>
      <c r="I113" s="2" t="s">
        <v>191</v>
      </c>
      <c r="J113" s="2" t="s">
        <v>151</v>
      </c>
      <c r="K113" s="2" t="s">
        <v>151</v>
      </c>
    </row>
    <row r="114" spans="1:11" ht="42" customHeight="1" x14ac:dyDescent="0.2">
      <c r="A114" s="28" t="s">
        <v>236</v>
      </c>
      <c r="B114" s="21" t="s">
        <v>46</v>
      </c>
      <c r="C114" s="22">
        <v>6342.1</v>
      </c>
      <c r="D114" s="22" t="s">
        <v>151</v>
      </c>
      <c r="E114" s="2">
        <f t="shared" si="24"/>
        <v>6342.1</v>
      </c>
      <c r="F114" s="2"/>
      <c r="G114" s="2">
        <v>6342.1</v>
      </c>
      <c r="H114" s="2"/>
      <c r="I114" s="2" t="s">
        <v>2</v>
      </c>
      <c r="J114" s="2" t="s">
        <v>151</v>
      </c>
      <c r="K114" s="2" t="s">
        <v>151</v>
      </c>
    </row>
    <row r="115" spans="1:11" ht="58.5" customHeight="1" x14ac:dyDescent="0.2">
      <c r="A115" s="28" t="s">
        <v>237</v>
      </c>
      <c r="B115" s="21" t="s">
        <v>111</v>
      </c>
      <c r="C115" s="22">
        <v>15138</v>
      </c>
      <c r="D115" s="22" t="s">
        <v>151</v>
      </c>
      <c r="E115" s="2">
        <f t="shared" si="24"/>
        <v>15138</v>
      </c>
      <c r="F115" s="2"/>
      <c r="G115" s="2">
        <v>15138</v>
      </c>
      <c r="H115" s="2"/>
      <c r="I115" s="2" t="s">
        <v>151</v>
      </c>
      <c r="J115" s="2">
        <v>37815.1</v>
      </c>
      <c r="K115" s="2" t="s">
        <v>151</v>
      </c>
    </row>
    <row r="116" spans="1:11" ht="60" customHeight="1" x14ac:dyDescent="0.2">
      <c r="A116" s="28" t="s">
        <v>238</v>
      </c>
      <c r="B116" s="21" t="s">
        <v>19</v>
      </c>
      <c r="C116" s="22">
        <v>379953.80000000005</v>
      </c>
      <c r="D116" s="22" t="s">
        <v>151</v>
      </c>
      <c r="E116" s="2">
        <f t="shared" si="24"/>
        <v>379953.80000000005</v>
      </c>
      <c r="F116" s="2">
        <v>296363.90000000002</v>
      </c>
      <c r="G116" s="2">
        <v>57846.5</v>
      </c>
      <c r="H116" s="2">
        <v>25743.4</v>
      </c>
      <c r="I116" s="2" t="s">
        <v>192</v>
      </c>
      <c r="J116" s="2"/>
      <c r="K116" s="2"/>
    </row>
    <row r="117" spans="1:11" ht="137.25" customHeight="1" x14ac:dyDescent="0.2">
      <c r="A117" s="28" t="s">
        <v>239</v>
      </c>
      <c r="B117" s="21" t="s">
        <v>95</v>
      </c>
      <c r="C117" s="22">
        <v>50184</v>
      </c>
      <c r="D117" s="22" t="s">
        <v>151</v>
      </c>
      <c r="E117" s="2">
        <f t="shared" si="24"/>
        <v>50184</v>
      </c>
      <c r="F117" s="2"/>
      <c r="G117" s="2">
        <v>50184</v>
      </c>
      <c r="H117" s="2"/>
      <c r="I117" s="2" t="s">
        <v>193</v>
      </c>
      <c r="J117" s="2"/>
      <c r="K117" s="2"/>
    </row>
    <row r="118" spans="1:11" ht="59.25" customHeight="1" x14ac:dyDescent="0.2">
      <c r="A118" s="28" t="s">
        <v>240</v>
      </c>
      <c r="B118" s="21" t="s">
        <v>10</v>
      </c>
      <c r="C118" s="22">
        <v>44490.400000000001</v>
      </c>
      <c r="D118" s="22" t="s">
        <v>151</v>
      </c>
      <c r="E118" s="2">
        <f t="shared" si="24"/>
        <v>44490.400000000001</v>
      </c>
      <c r="F118" s="2"/>
      <c r="G118" s="2">
        <v>44490.400000000001</v>
      </c>
      <c r="H118" s="2"/>
      <c r="I118" s="2" t="s">
        <v>151</v>
      </c>
      <c r="J118" s="2">
        <v>41061.9</v>
      </c>
      <c r="K118" s="2"/>
    </row>
    <row r="119" spans="1:11" ht="42" customHeight="1" x14ac:dyDescent="0.2">
      <c r="A119" s="28" t="s">
        <v>241</v>
      </c>
      <c r="B119" s="21" t="s">
        <v>11</v>
      </c>
      <c r="C119" s="22">
        <v>4500</v>
      </c>
      <c r="D119" s="22" t="s">
        <v>151</v>
      </c>
      <c r="E119" s="2">
        <f t="shared" si="24"/>
        <v>4500</v>
      </c>
      <c r="F119" s="2"/>
      <c r="G119" s="2">
        <v>4500</v>
      </c>
      <c r="H119" s="2"/>
      <c r="I119" s="2" t="s">
        <v>151</v>
      </c>
      <c r="J119" s="2">
        <v>19000</v>
      </c>
      <c r="K119" s="2">
        <v>20000</v>
      </c>
    </row>
    <row r="120" spans="1:11" ht="79.5" customHeight="1" x14ac:dyDescent="0.2">
      <c r="A120" s="28" t="s">
        <v>242</v>
      </c>
      <c r="B120" s="21" t="s">
        <v>78</v>
      </c>
      <c r="C120" s="22">
        <v>2910.6</v>
      </c>
      <c r="D120" s="22" t="s">
        <v>151</v>
      </c>
      <c r="E120" s="2">
        <f t="shared" si="24"/>
        <v>2910.6</v>
      </c>
      <c r="F120" s="2"/>
      <c r="G120" s="2">
        <v>2910.6</v>
      </c>
      <c r="H120" s="2"/>
      <c r="I120" s="2" t="s">
        <v>151</v>
      </c>
      <c r="J120" s="2">
        <v>10602.5</v>
      </c>
      <c r="K120" s="2"/>
    </row>
    <row r="121" spans="1:11" ht="63.75" customHeight="1" x14ac:dyDescent="0.2">
      <c r="A121" s="28" t="s">
        <v>243</v>
      </c>
      <c r="B121" s="21" t="s">
        <v>136</v>
      </c>
      <c r="C121" s="22">
        <v>17897.900000000001</v>
      </c>
      <c r="D121" s="22" t="s">
        <v>151</v>
      </c>
      <c r="E121" s="2">
        <f t="shared" si="24"/>
        <v>17897.900000000001</v>
      </c>
      <c r="F121" s="2"/>
      <c r="G121" s="2">
        <v>17897.900000000001</v>
      </c>
      <c r="H121" s="2"/>
      <c r="I121" s="2" t="s">
        <v>151</v>
      </c>
      <c r="J121" s="2">
        <v>20967.2</v>
      </c>
      <c r="K121" s="2"/>
    </row>
    <row r="122" spans="1:11" ht="66.75" customHeight="1" x14ac:dyDescent="0.2">
      <c r="A122" s="28" t="s">
        <v>244</v>
      </c>
      <c r="B122" s="21" t="s">
        <v>163</v>
      </c>
      <c r="C122" s="22">
        <v>929.3</v>
      </c>
      <c r="D122" s="22" t="s">
        <v>151</v>
      </c>
      <c r="E122" s="2">
        <f t="shared" si="24"/>
        <v>929.3</v>
      </c>
      <c r="F122" s="2"/>
      <c r="G122" s="2">
        <v>929.3</v>
      </c>
      <c r="H122" s="2"/>
      <c r="I122" s="2" t="s">
        <v>301</v>
      </c>
      <c r="J122" s="2"/>
      <c r="K122" s="2"/>
    </row>
    <row r="123" spans="1:11" ht="66.75" customHeight="1" x14ac:dyDescent="0.2">
      <c r="A123" s="28" t="s">
        <v>245</v>
      </c>
      <c r="B123" s="21" t="s">
        <v>169</v>
      </c>
      <c r="C123" s="22">
        <v>4300</v>
      </c>
      <c r="D123" s="22" t="s">
        <v>151</v>
      </c>
      <c r="E123" s="2">
        <f t="shared" si="24"/>
        <v>4300</v>
      </c>
      <c r="F123" s="2"/>
      <c r="G123" s="2">
        <v>4300</v>
      </c>
      <c r="H123" s="2"/>
      <c r="I123" s="2" t="s">
        <v>302</v>
      </c>
      <c r="J123" s="2"/>
      <c r="K123" s="2"/>
    </row>
    <row r="124" spans="1:11" s="16" customFormat="1" ht="42.75" customHeight="1" x14ac:dyDescent="0.2">
      <c r="A124" s="29" t="s">
        <v>49</v>
      </c>
      <c r="B124" s="18" t="s">
        <v>51</v>
      </c>
      <c r="C124" s="6">
        <v>54777</v>
      </c>
      <c r="D124" s="6" t="s">
        <v>151</v>
      </c>
      <c r="E124" s="3">
        <f>E125+E130</f>
        <v>54777</v>
      </c>
      <c r="F124" s="3">
        <f t="shared" ref="F124:K124" si="25">F125+F130</f>
        <v>35082</v>
      </c>
      <c r="G124" s="3">
        <f t="shared" si="25"/>
        <v>19478</v>
      </c>
      <c r="H124" s="3">
        <f t="shared" si="25"/>
        <v>217</v>
      </c>
      <c r="I124" s="3"/>
      <c r="J124" s="33">
        <f t="shared" si="25"/>
        <v>0</v>
      </c>
      <c r="K124" s="33">
        <f t="shared" si="25"/>
        <v>0</v>
      </c>
    </row>
    <row r="125" spans="1:11" s="16" customFormat="1" ht="22.5" customHeight="1" x14ac:dyDescent="0.2">
      <c r="A125" s="29" t="s">
        <v>31</v>
      </c>
      <c r="B125" s="18" t="s">
        <v>1</v>
      </c>
      <c r="C125" s="6">
        <v>44977</v>
      </c>
      <c r="D125" s="6" t="s">
        <v>151</v>
      </c>
      <c r="E125" s="3">
        <f>E126</f>
        <v>44977</v>
      </c>
      <c r="F125" s="3">
        <f t="shared" ref="F125:K128" si="26">F126</f>
        <v>35082</v>
      </c>
      <c r="G125" s="3">
        <f t="shared" si="26"/>
        <v>9678</v>
      </c>
      <c r="H125" s="3">
        <f t="shared" si="26"/>
        <v>217</v>
      </c>
      <c r="I125" s="3"/>
      <c r="J125" s="33">
        <f t="shared" si="26"/>
        <v>0</v>
      </c>
      <c r="K125" s="33">
        <f t="shared" si="26"/>
        <v>0</v>
      </c>
    </row>
    <row r="126" spans="1:11" s="16" customFormat="1" ht="62.25" customHeight="1" x14ac:dyDescent="0.2">
      <c r="A126" s="29" t="s">
        <v>32</v>
      </c>
      <c r="B126" s="18" t="s">
        <v>62</v>
      </c>
      <c r="C126" s="6">
        <v>44977</v>
      </c>
      <c r="D126" s="6" t="s">
        <v>151</v>
      </c>
      <c r="E126" s="3">
        <f>E127</f>
        <v>44977</v>
      </c>
      <c r="F126" s="3">
        <f t="shared" si="26"/>
        <v>35082</v>
      </c>
      <c r="G126" s="3">
        <f t="shared" si="26"/>
        <v>9678</v>
      </c>
      <c r="H126" s="3">
        <f t="shared" si="26"/>
        <v>217</v>
      </c>
      <c r="I126" s="3"/>
      <c r="J126" s="33">
        <f t="shared" si="26"/>
        <v>0</v>
      </c>
      <c r="K126" s="33">
        <f t="shared" si="26"/>
        <v>0</v>
      </c>
    </row>
    <row r="127" spans="1:11" s="16" customFormat="1" ht="42.75" customHeight="1" x14ac:dyDescent="0.2">
      <c r="A127" s="29" t="s">
        <v>33</v>
      </c>
      <c r="B127" s="18" t="s">
        <v>64</v>
      </c>
      <c r="C127" s="6">
        <v>44977</v>
      </c>
      <c r="D127" s="6" t="s">
        <v>151</v>
      </c>
      <c r="E127" s="3">
        <f>E128</f>
        <v>44977</v>
      </c>
      <c r="F127" s="3">
        <f t="shared" si="26"/>
        <v>35082</v>
      </c>
      <c r="G127" s="3">
        <f t="shared" si="26"/>
        <v>9678</v>
      </c>
      <c r="H127" s="3">
        <f t="shared" si="26"/>
        <v>217</v>
      </c>
      <c r="I127" s="3"/>
      <c r="J127" s="33">
        <f t="shared" si="26"/>
        <v>0</v>
      </c>
      <c r="K127" s="33">
        <f t="shared" si="26"/>
        <v>0</v>
      </c>
    </row>
    <row r="128" spans="1:11" s="16" customFormat="1" ht="42" customHeight="1" x14ac:dyDescent="0.2">
      <c r="A128" s="29" t="s">
        <v>34</v>
      </c>
      <c r="B128" s="18" t="s">
        <v>65</v>
      </c>
      <c r="C128" s="6">
        <v>44977</v>
      </c>
      <c r="D128" s="6" t="s">
        <v>151</v>
      </c>
      <c r="E128" s="3">
        <f>E129</f>
        <v>44977</v>
      </c>
      <c r="F128" s="3">
        <f t="shared" si="26"/>
        <v>35082</v>
      </c>
      <c r="G128" s="3">
        <f t="shared" si="26"/>
        <v>9678</v>
      </c>
      <c r="H128" s="3">
        <f t="shared" si="26"/>
        <v>217</v>
      </c>
      <c r="I128" s="3"/>
      <c r="J128" s="33">
        <f t="shared" si="26"/>
        <v>0</v>
      </c>
      <c r="K128" s="33">
        <f t="shared" si="26"/>
        <v>0</v>
      </c>
    </row>
    <row r="129" spans="1:11" ht="60.75" customHeight="1" x14ac:dyDescent="0.2">
      <c r="A129" s="28" t="s">
        <v>35</v>
      </c>
      <c r="B129" s="21" t="s">
        <v>137</v>
      </c>
      <c r="C129" s="22">
        <v>44977</v>
      </c>
      <c r="D129" s="22" t="s">
        <v>151</v>
      </c>
      <c r="E129" s="2">
        <f>F129+G129+H129</f>
        <v>44977</v>
      </c>
      <c r="F129" s="2">
        <v>35082</v>
      </c>
      <c r="G129" s="2">
        <v>9678</v>
      </c>
      <c r="H129" s="2">
        <v>217</v>
      </c>
      <c r="I129" s="2"/>
      <c r="J129" s="34"/>
      <c r="K129" s="34"/>
    </row>
    <row r="130" spans="1:11" s="16" customFormat="1" ht="28.5" customHeight="1" x14ac:dyDescent="0.2">
      <c r="A130" s="29" t="s">
        <v>16</v>
      </c>
      <c r="B130" s="18" t="s">
        <v>7</v>
      </c>
      <c r="C130" s="6">
        <v>9800</v>
      </c>
      <c r="D130" s="6" t="s">
        <v>151</v>
      </c>
      <c r="E130" s="3">
        <f>E131</f>
        <v>9800</v>
      </c>
      <c r="F130" s="33">
        <f t="shared" ref="F130:K133" si="27">F131</f>
        <v>0</v>
      </c>
      <c r="G130" s="3">
        <f t="shared" si="27"/>
        <v>9800</v>
      </c>
      <c r="H130" s="33">
        <f t="shared" si="27"/>
        <v>0</v>
      </c>
      <c r="I130" s="3"/>
      <c r="J130" s="33">
        <f t="shared" si="27"/>
        <v>0</v>
      </c>
      <c r="K130" s="33">
        <f t="shared" si="27"/>
        <v>0</v>
      </c>
    </row>
    <row r="131" spans="1:11" s="16" customFormat="1" ht="62.25" customHeight="1" x14ac:dyDescent="0.2">
      <c r="A131" s="29" t="s">
        <v>14</v>
      </c>
      <c r="B131" s="18" t="s">
        <v>62</v>
      </c>
      <c r="C131" s="6">
        <v>9800</v>
      </c>
      <c r="D131" s="6" t="s">
        <v>151</v>
      </c>
      <c r="E131" s="3">
        <f>E132</f>
        <v>9800</v>
      </c>
      <c r="F131" s="33">
        <f t="shared" si="27"/>
        <v>0</v>
      </c>
      <c r="G131" s="3">
        <f t="shared" si="27"/>
        <v>9800</v>
      </c>
      <c r="H131" s="33">
        <f t="shared" si="27"/>
        <v>0</v>
      </c>
      <c r="I131" s="3"/>
      <c r="J131" s="33">
        <f t="shared" si="27"/>
        <v>0</v>
      </c>
      <c r="K131" s="33">
        <f t="shared" si="27"/>
        <v>0</v>
      </c>
    </row>
    <row r="132" spans="1:11" s="16" customFormat="1" ht="42.75" customHeight="1" x14ac:dyDescent="0.2">
      <c r="A132" s="29" t="s">
        <v>36</v>
      </c>
      <c r="B132" s="18" t="s">
        <v>63</v>
      </c>
      <c r="C132" s="6">
        <v>9800</v>
      </c>
      <c r="D132" s="6" t="s">
        <v>151</v>
      </c>
      <c r="E132" s="3">
        <f>E133</f>
        <v>9800</v>
      </c>
      <c r="F132" s="33">
        <f t="shared" si="27"/>
        <v>0</v>
      </c>
      <c r="G132" s="3">
        <f t="shared" si="27"/>
        <v>9800</v>
      </c>
      <c r="H132" s="33">
        <f t="shared" si="27"/>
        <v>0</v>
      </c>
      <c r="I132" s="3"/>
      <c r="J132" s="33">
        <f t="shared" si="27"/>
        <v>0</v>
      </c>
      <c r="K132" s="33">
        <f t="shared" si="27"/>
        <v>0</v>
      </c>
    </row>
    <row r="133" spans="1:11" s="16" customFormat="1" ht="42.75" customHeight="1" x14ac:dyDescent="0.2">
      <c r="A133" s="29" t="s">
        <v>37</v>
      </c>
      <c r="B133" s="18" t="s">
        <v>314</v>
      </c>
      <c r="C133" s="6">
        <v>9800</v>
      </c>
      <c r="D133" s="6" t="s">
        <v>151</v>
      </c>
      <c r="E133" s="3">
        <f>E134</f>
        <v>9800</v>
      </c>
      <c r="F133" s="33">
        <f t="shared" si="27"/>
        <v>0</v>
      </c>
      <c r="G133" s="3">
        <f t="shared" si="27"/>
        <v>9800</v>
      </c>
      <c r="H133" s="33">
        <f t="shared" si="27"/>
        <v>0</v>
      </c>
      <c r="I133" s="3"/>
      <c r="J133" s="33">
        <f t="shared" si="27"/>
        <v>0</v>
      </c>
      <c r="K133" s="33">
        <f t="shared" si="27"/>
        <v>0</v>
      </c>
    </row>
    <row r="134" spans="1:11" ht="53.25" customHeight="1" x14ac:dyDescent="0.2">
      <c r="A134" s="28" t="s">
        <v>204</v>
      </c>
      <c r="B134" s="21" t="s">
        <v>322</v>
      </c>
      <c r="C134" s="22">
        <v>9800</v>
      </c>
      <c r="D134" s="22" t="s">
        <v>151</v>
      </c>
      <c r="E134" s="2">
        <f>F134+G134+H134</f>
        <v>9800</v>
      </c>
      <c r="F134" s="2"/>
      <c r="G134" s="2">
        <v>9800</v>
      </c>
      <c r="H134" s="34"/>
      <c r="I134" s="2"/>
      <c r="J134" s="2"/>
      <c r="K134" s="2"/>
    </row>
    <row r="135" spans="1:11" s="16" customFormat="1" ht="41.25" customHeight="1" x14ac:dyDescent="0.2">
      <c r="A135" s="29" t="s">
        <v>117</v>
      </c>
      <c r="B135" s="18" t="s">
        <v>43</v>
      </c>
      <c r="C135" s="6">
        <v>89687.5</v>
      </c>
      <c r="D135" s="6">
        <v>3.4106051316484809E-13</v>
      </c>
      <c r="E135" s="3">
        <f>E136+E166+E171</f>
        <v>89687.5</v>
      </c>
      <c r="F135" s="3">
        <f t="shared" ref="F135:K135" si="28">F136+F166+F171</f>
        <v>37869</v>
      </c>
      <c r="G135" s="3">
        <f t="shared" si="28"/>
        <v>51818.499999999993</v>
      </c>
      <c r="H135" s="33">
        <f t="shared" si="28"/>
        <v>0</v>
      </c>
      <c r="I135" s="3"/>
      <c r="J135" s="3">
        <f t="shared" si="28"/>
        <v>42373</v>
      </c>
      <c r="K135" s="3">
        <f t="shared" si="28"/>
        <v>42753.000000000007</v>
      </c>
    </row>
    <row r="136" spans="1:11" s="16" customFormat="1" ht="24.75" customHeight="1" x14ac:dyDescent="0.2">
      <c r="A136" s="29" t="s">
        <v>31</v>
      </c>
      <c r="B136" s="18" t="s">
        <v>5</v>
      </c>
      <c r="C136" s="6">
        <v>73657.899999999994</v>
      </c>
      <c r="D136" s="6">
        <v>3.4106051316484809E-13</v>
      </c>
      <c r="E136" s="3">
        <f>E137</f>
        <v>73657.899999999994</v>
      </c>
      <c r="F136" s="3">
        <f t="shared" ref="F136:K138" si="29">F137</f>
        <v>29983</v>
      </c>
      <c r="G136" s="3">
        <f t="shared" si="29"/>
        <v>43674.899999999994</v>
      </c>
      <c r="H136" s="33">
        <f t="shared" si="29"/>
        <v>0</v>
      </c>
      <c r="I136" s="3"/>
      <c r="J136" s="3">
        <f t="shared" si="29"/>
        <v>39598.699999999997</v>
      </c>
      <c r="K136" s="3">
        <f t="shared" si="29"/>
        <v>36633.000000000007</v>
      </c>
    </row>
    <row r="137" spans="1:11" s="16" customFormat="1" ht="99" customHeight="1" x14ac:dyDescent="0.2">
      <c r="A137" s="29" t="s">
        <v>32</v>
      </c>
      <c r="B137" s="18" t="s">
        <v>69</v>
      </c>
      <c r="C137" s="6">
        <v>73657.899999999994</v>
      </c>
      <c r="D137" s="6">
        <v>3.4106051316484809E-13</v>
      </c>
      <c r="E137" s="3">
        <f>E138</f>
        <v>73657.899999999994</v>
      </c>
      <c r="F137" s="3">
        <f t="shared" si="29"/>
        <v>29983</v>
      </c>
      <c r="G137" s="3">
        <f t="shared" si="29"/>
        <v>43674.899999999994</v>
      </c>
      <c r="H137" s="33">
        <f t="shared" si="29"/>
        <v>0</v>
      </c>
      <c r="I137" s="3"/>
      <c r="J137" s="3">
        <f t="shared" si="29"/>
        <v>39598.699999999997</v>
      </c>
      <c r="K137" s="3">
        <f t="shared" si="29"/>
        <v>36633.000000000007</v>
      </c>
    </row>
    <row r="138" spans="1:11" s="16" customFormat="1" ht="60" customHeight="1" x14ac:dyDescent="0.2">
      <c r="A138" s="29" t="s">
        <v>33</v>
      </c>
      <c r="B138" s="18" t="s">
        <v>70</v>
      </c>
      <c r="C138" s="6">
        <v>73657.899999999994</v>
      </c>
      <c r="D138" s="6">
        <v>3.4106051316484809E-13</v>
      </c>
      <c r="E138" s="3">
        <f>E139</f>
        <v>73657.899999999994</v>
      </c>
      <c r="F138" s="3">
        <f t="shared" si="29"/>
        <v>29983</v>
      </c>
      <c r="G138" s="3">
        <f t="shared" si="29"/>
        <v>43674.899999999994</v>
      </c>
      <c r="H138" s="33">
        <f t="shared" si="29"/>
        <v>0</v>
      </c>
      <c r="I138" s="3"/>
      <c r="J138" s="3">
        <f t="shared" si="29"/>
        <v>39598.699999999997</v>
      </c>
      <c r="K138" s="3">
        <f t="shared" si="29"/>
        <v>36633.000000000007</v>
      </c>
    </row>
    <row r="139" spans="1:11" s="17" customFormat="1" ht="117.75" customHeight="1" x14ac:dyDescent="0.2">
      <c r="A139" s="29" t="s">
        <v>34</v>
      </c>
      <c r="B139" s="18" t="s">
        <v>71</v>
      </c>
      <c r="C139" s="6">
        <v>73657.899999999994</v>
      </c>
      <c r="D139" s="6">
        <v>3.4106051316484809E-13</v>
      </c>
      <c r="E139" s="3">
        <f>E140+E159</f>
        <v>73657.899999999994</v>
      </c>
      <c r="F139" s="3">
        <f t="shared" ref="F139:K139" si="30">F140+F159</f>
        <v>29983</v>
      </c>
      <c r="G139" s="3">
        <f t="shared" si="30"/>
        <v>43674.899999999994</v>
      </c>
      <c r="H139" s="33">
        <f t="shared" si="30"/>
        <v>0</v>
      </c>
      <c r="I139" s="3"/>
      <c r="J139" s="3">
        <f t="shared" si="30"/>
        <v>39598.699999999997</v>
      </c>
      <c r="K139" s="3">
        <f t="shared" si="30"/>
        <v>36633.000000000007</v>
      </c>
    </row>
    <row r="140" spans="1:11" ht="24.75" customHeight="1" x14ac:dyDescent="0.2">
      <c r="A140" s="28" t="s">
        <v>151</v>
      </c>
      <c r="B140" s="21" t="s">
        <v>20</v>
      </c>
      <c r="C140" s="22">
        <v>57976.7</v>
      </c>
      <c r="D140" s="22">
        <v>3.4106051316484809E-13</v>
      </c>
      <c r="E140" s="2">
        <f>SUM(E141:E158)</f>
        <v>57976.7</v>
      </c>
      <c r="F140" s="2">
        <f t="shared" ref="F140:K140" si="31">SUM(F141:F158)</f>
        <v>19889</v>
      </c>
      <c r="G140" s="2">
        <f t="shared" si="31"/>
        <v>38087.699999999997</v>
      </c>
      <c r="H140" s="34">
        <f t="shared" si="31"/>
        <v>0</v>
      </c>
      <c r="I140" s="2" t="s">
        <v>103</v>
      </c>
      <c r="J140" s="2">
        <f t="shared" si="31"/>
        <v>38479.199999999997</v>
      </c>
      <c r="K140" s="2">
        <f t="shared" si="31"/>
        <v>35882.700000000004</v>
      </c>
    </row>
    <row r="141" spans="1:11" ht="62.25" customHeight="1" x14ac:dyDescent="0.2">
      <c r="A141" s="28" t="s">
        <v>35</v>
      </c>
      <c r="B141" s="21" t="s">
        <v>114</v>
      </c>
      <c r="C141" s="22">
        <v>35839.699999999997</v>
      </c>
      <c r="D141" s="22">
        <v>-101.5</v>
      </c>
      <c r="E141" s="2">
        <f t="shared" ref="E141:E158" si="32">F141+G141+H141</f>
        <v>35738.199999999997</v>
      </c>
      <c r="F141" s="2">
        <v>13119.5</v>
      </c>
      <c r="G141" s="2">
        <v>22618.7</v>
      </c>
      <c r="H141" s="2"/>
      <c r="I141" s="2" t="s">
        <v>105</v>
      </c>
      <c r="J141" s="2" t="s">
        <v>151</v>
      </c>
      <c r="K141" s="2" t="s">
        <v>151</v>
      </c>
    </row>
    <row r="142" spans="1:11" ht="62.25" customHeight="1" x14ac:dyDescent="0.2">
      <c r="A142" s="28" t="s">
        <v>167</v>
      </c>
      <c r="B142" s="21" t="s">
        <v>171</v>
      </c>
      <c r="C142" s="22" t="s">
        <v>151</v>
      </c>
      <c r="D142" s="22" t="s">
        <v>151</v>
      </c>
      <c r="E142" s="34">
        <f t="shared" si="32"/>
        <v>0</v>
      </c>
      <c r="F142" s="2"/>
      <c r="G142" s="2"/>
      <c r="H142" s="2"/>
      <c r="I142" s="2" t="s">
        <v>151</v>
      </c>
      <c r="J142" s="2">
        <v>2094.6999999999998</v>
      </c>
      <c r="K142" s="2" t="s">
        <v>151</v>
      </c>
    </row>
    <row r="143" spans="1:11" ht="60.75" customHeight="1" x14ac:dyDescent="0.2">
      <c r="A143" s="28" t="s">
        <v>220</v>
      </c>
      <c r="B143" s="21" t="s">
        <v>194</v>
      </c>
      <c r="C143" s="22" t="s">
        <v>151</v>
      </c>
      <c r="D143" s="22" t="s">
        <v>151</v>
      </c>
      <c r="E143" s="34">
        <f t="shared" si="32"/>
        <v>0</v>
      </c>
      <c r="F143" s="2"/>
      <c r="G143" s="2"/>
      <c r="H143" s="2"/>
      <c r="I143" s="2" t="s">
        <v>151</v>
      </c>
      <c r="J143" s="2" t="s">
        <v>151</v>
      </c>
      <c r="K143" s="2">
        <v>4491.5</v>
      </c>
    </row>
    <row r="144" spans="1:11" ht="81" customHeight="1" x14ac:dyDescent="0.2">
      <c r="A144" s="28" t="s">
        <v>221</v>
      </c>
      <c r="B144" s="21" t="s">
        <v>145</v>
      </c>
      <c r="C144" s="22" t="s">
        <v>151</v>
      </c>
      <c r="D144" s="22" t="s">
        <v>151</v>
      </c>
      <c r="E144" s="34">
        <f t="shared" si="32"/>
        <v>0</v>
      </c>
      <c r="F144" s="2"/>
      <c r="G144" s="2"/>
      <c r="H144" s="2"/>
      <c r="I144" s="2" t="s">
        <v>151</v>
      </c>
      <c r="J144" s="2">
        <v>5724.1</v>
      </c>
      <c r="K144" s="2" t="s">
        <v>151</v>
      </c>
    </row>
    <row r="145" spans="1:11" ht="69.75" customHeight="1" x14ac:dyDescent="0.2">
      <c r="A145" s="28" t="s">
        <v>222</v>
      </c>
      <c r="B145" s="21" t="s">
        <v>172</v>
      </c>
      <c r="C145" s="22" t="s">
        <v>151</v>
      </c>
      <c r="D145" s="22" t="s">
        <v>151</v>
      </c>
      <c r="E145" s="34">
        <f t="shared" si="32"/>
        <v>0</v>
      </c>
      <c r="F145" s="2"/>
      <c r="G145" s="2"/>
      <c r="H145" s="2"/>
      <c r="I145" s="2" t="s">
        <v>151</v>
      </c>
      <c r="J145" s="2">
        <v>4090.1</v>
      </c>
      <c r="K145" s="2" t="s">
        <v>151</v>
      </c>
    </row>
    <row r="146" spans="1:11" ht="63.75" customHeight="1" x14ac:dyDescent="0.2">
      <c r="A146" s="28" t="s">
        <v>223</v>
      </c>
      <c r="B146" s="21" t="s">
        <v>173</v>
      </c>
      <c r="C146" s="22" t="s">
        <v>151</v>
      </c>
      <c r="D146" s="22" t="s">
        <v>151</v>
      </c>
      <c r="E146" s="34">
        <f t="shared" si="32"/>
        <v>0</v>
      </c>
      <c r="F146" s="2"/>
      <c r="G146" s="2"/>
      <c r="H146" s="2"/>
      <c r="I146" s="2" t="s">
        <v>151</v>
      </c>
      <c r="J146" s="2">
        <v>3910.8</v>
      </c>
      <c r="K146" s="2" t="s">
        <v>151</v>
      </c>
    </row>
    <row r="147" spans="1:11" ht="74.25" customHeight="1" x14ac:dyDescent="0.2">
      <c r="A147" s="28" t="s">
        <v>224</v>
      </c>
      <c r="B147" s="21" t="s">
        <v>298</v>
      </c>
      <c r="C147" s="22">
        <v>16478.900000000001</v>
      </c>
      <c r="D147" s="22">
        <v>-137.39999999999964</v>
      </c>
      <c r="E147" s="2">
        <f t="shared" si="32"/>
        <v>16341.5</v>
      </c>
      <c r="F147" s="2">
        <v>5999</v>
      </c>
      <c r="G147" s="2">
        <v>10342.5</v>
      </c>
      <c r="H147" s="2"/>
      <c r="I147" s="2" t="s">
        <v>106</v>
      </c>
      <c r="J147" s="2" t="s">
        <v>151</v>
      </c>
      <c r="K147" s="2" t="s">
        <v>151</v>
      </c>
    </row>
    <row r="148" spans="1:11" ht="68.25" customHeight="1" x14ac:dyDescent="0.2">
      <c r="A148" s="28" t="s">
        <v>225</v>
      </c>
      <c r="B148" s="21" t="s">
        <v>195</v>
      </c>
      <c r="C148" s="22" t="s">
        <v>151</v>
      </c>
      <c r="D148" s="22" t="s">
        <v>151</v>
      </c>
      <c r="E148" s="34">
        <f t="shared" si="32"/>
        <v>0</v>
      </c>
      <c r="F148" s="2"/>
      <c r="G148" s="2"/>
      <c r="H148" s="2"/>
      <c r="I148" s="2" t="s">
        <v>151</v>
      </c>
      <c r="J148" s="2" t="s">
        <v>151</v>
      </c>
      <c r="K148" s="2">
        <v>510.8</v>
      </c>
    </row>
    <row r="149" spans="1:11" ht="66.75" customHeight="1" x14ac:dyDescent="0.2">
      <c r="A149" s="28" t="s">
        <v>226</v>
      </c>
      <c r="B149" s="21" t="s">
        <v>21</v>
      </c>
      <c r="C149" s="22">
        <v>3800</v>
      </c>
      <c r="D149" s="22" t="s">
        <v>151</v>
      </c>
      <c r="E149" s="2">
        <f t="shared" si="32"/>
        <v>3800</v>
      </c>
      <c r="F149" s="2"/>
      <c r="G149" s="2">
        <v>3800</v>
      </c>
      <c r="H149" s="2"/>
      <c r="I149" s="2" t="s">
        <v>151</v>
      </c>
      <c r="J149" s="2" t="s">
        <v>151</v>
      </c>
      <c r="K149" s="2" t="s">
        <v>151</v>
      </c>
    </row>
    <row r="150" spans="1:11" ht="66.75" customHeight="1" x14ac:dyDescent="0.2">
      <c r="A150" s="28" t="s">
        <v>227</v>
      </c>
      <c r="B150" s="21" t="s">
        <v>300</v>
      </c>
      <c r="C150" s="22" t="s">
        <v>151</v>
      </c>
      <c r="D150" s="22" t="s">
        <v>151</v>
      </c>
      <c r="E150" s="34">
        <f t="shared" si="32"/>
        <v>0</v>
      </c>
      <c r="F150" s="2"/>
      <c r="G150" s="2"/>
      <c r="H150" s="2"/>
      <c r="I150" s="2" t="s">
        <v>151</v>
      </c>
      <c r="J150" s="2" t="s">
        <v>151</v>
      </c>
      <c r="K150" s="2">
        <v>8067.6</v>
      </c>
    </row>
    <row r="151" spans="1:11" ht="68.25" customHeight="1" x14ac:dyDescent="0.2">
      <c r="A151" s="28" t="s">
        <v>228</v>
      </c>
      <c r="B151" s="21" t="s">
        <v>22</v>
      </c>
      <c r="C151" s="22" t="s">
        <v>151</v>
      </c>
      <c r="D151" s="22" t="s">
        <v>151</v>
      </c>
      <c r="E151" s="34">
        <f t="shared" si="32"/>
        <v>0</v>
      </c>
      <c r="F151" s="2"/>
      <c r="G151" s="2"/>
      <c r="H151" s="2"/>
      <c r="I151" s="2" t="s">
        <v>151</v>
      </c>
      <c r="J151" s="2">
        <v>2576.9</v>
      </c>
      <c r="K151" s="2" t="s">
        <v>151</v>
      </c>
    </row>
    <row r="152" spans="1:11" ht="63.75" customHeight="1" x14ac:dyDescent="0.2">
      <c r="A152" s="28" t="s">
        <v>229</v>
      </c>
      <c r="B152" s="21" t="s">
        <v>115</v>
      </c>
      <c r="C152" s="22">
        <v>1858.1</v>
      </c>
      <c r="D152" s="22">
        <v>238.89999999999998</v>
      </c>
      <c r="E152" s="2">
        <f t="shared" si="32"/>
        <v>2097</v>
      </c>
      <c r="F152" s="2">
        <v>770.5</v>
      </c>
      <c r="G152" s="2">
        <v>1326.5</v>
      </c>
      <c r="H152" s="2"/>
      <c r="I152" s="2" t="s">
        <v>151</v>
      </c>
      <c r="J152" s="2">
        <v>4825.7</v>
      </c>
      <c r="K152" s="2" t="s">
        <v>151</v>
      </c>
    </row>
    <row r="153" spans="1:11" ht="47.25" customHeight="1" x14ac:dyDescent="0.2">
      <c r="A153" s="28" t="s">
        <v>230</v>
      </c>
      <c r="B153" s="21" t="s">
        <v>23</v>
      </c>
      <c r="C153" s="22" t="s">
        <v>151</v>
      </c>
      <c r="D153" s="22" t="s">
        <v>151</v>
      </c>
      <c r="E153" s="34">
        <f t="shared" si="32"/>
        <v>0</v>
      </c>
      <c r="F153" s="2"/>
      <c r="G153" s="2"/>
      <c r="H153" s="2"/>
      <c r="I153" s="2" t="s">
        <v>151</v>
      </c>
      <c r="J153" s="2">
        <v>8145.6</v>
      </c>
      <c r="K153" s="2" t="s">
        <v>151</v>
      </c>
    </row>
    <row r="154" spans="1:11" ht="60.75" customHeight="1" x14ac:dyDescent="0.2">
      <c r="A154" s="28" t="s">
        <v>282</v>
      </c>
      <c r="B154" s="21" t="s">
        <v>146</v>
      </c>
      <c r="C154" s="22" t="s">
        <v>151</v>
      </c>
      <c r="D154" s="22" t="s">
        <v>151</v>
      </c>
      <c r="E154" s="34">
        <f t="shared" si="32"/>
        <v>0</v>
      </c>
      <c r="F154" s="2"/>
      <c r="G154" s="2"/>
      <c r="H154" s="2"/>
      <c r="I154" s="2" t="s">
        <v>151</v>
      </c>
      <c r="J154" s="2">
        <v>1874.2</v>
      </c>
      <c r="K154" s="2" t="s">
        <v>151</v>
      </c>
    </row>
    <row r="155" spans="1:11" ht="102.75" customHeight="1" x14ac:dyDescent="0.2">
      <c r="A155" s="28" t="s">
        <v>283</v>
      </c>
      <c r="B155" s="21" t="s">
        <v>200</v>
      </c>
      <c r="C155" s="22" t="s">
        <v>151</v>
      </c>
      <c r="D155" s="22" t="s">
        <v>151</v>
      </c>
      <c r="E155" s="34">
        <f t="shared" si="32"/>
        <v>0</v>
      </c>
      <c r="F155" s="2"/>
      <c r="G155" s="2"/>
      <c r="H155" s="2"/>
      <c r="I155" s="2" t="s">
        <v>151</v>
      </c>
      <c r="J155" s="2" t="s">
        <v>151</v>
      </c>
      <c r="K155" s="2">
        <v>6420.7</v>
      </c>
    </row>
    <row r="156" spans="1:11" ht="74.25" customHeight="1" x14ac:dyDescent="0.2">
      <c r="A156" s="28" t="s">
        <v>284</v>
      </c>
      <c r="B156" s="21" t="s">
        <v>299</v>
      </c>
      <c r="C156" s="22" t="s">
        <v>151</v>
      </c>
      <c r="D156" s="22" t="s">
        <v>151</v>
      </c>
      <c r="E156" s="34">
        <f t="shared" si="32"/>
        <v>0</v>
      </c>
      <c r="F156" s="2"/>
      <c r="G156" s="2"/>
      <c r="H156" s="2"/>
      <c r="I156" s="2" t="s">
        <v>151</v>
      </c>
      <c r="J156" s="2" t="s">
        <v>151</v>
      </c>
      <c r="K156" s="2">
        <v>11260</v>
      </c>
    </row>
    <row r="157" spans="1:11" ht="84.75" customHeight="1" x14ac:dyDescent="0.2">
      <c r="A157" s="28" t="s">
        <v>285</v>
      </c>
      <c r="B157" s="21" t="s">
        <v>174</v>
      </c>
      <c r="C157" s="22" t="s">
        <v>151</v>
      </c>
      <c r="D157" s="22" t="s">
        <v>151</v>
      </c>
      <c r="E157" s="34">
        <f t="shared" si="32"/>
        <v>0</v>
      </c>
      <c r="F157" s="2"/>
      <c r="G157" s="2"/>
      <c r="H157" s="2"/>
      <c r="I157" s="2" t="s">
        <v>151</v>
      </c>
      <c r="J157" s="2">
        <v>5237.1000000000004</v>
      </c>
      <c r="K157" s="2" t="s">
        <v>151</v>
      </c>
    </row>
    <row r="158" spans="1:11" ht="65.25" customHeight="1" x14ac:dyDescent="0.2">
      <c r="A158" s="28" t="s">
        <v>286</v>
      </c>
      <c r="B158" s="21" t="s">
        <v>196</v>
      </c>
      <c r="C158" s="22" t="s">
        <v>151</v>
      </c>
      <c r="D158" s="22" t="s">
        <v>151</v>
      </c>
      <c r="E158" s="34">
        <f t="shared" si="32"/>
        <v>0</v>
      </c>
      <c r="F158" s="2"/>
      <c r="G158" s="2"/>
      <c r="H158" s="2"/>
      <c r="I158" s="2" t="s">
        <v>151</v>
      </c>
      <c r="J158" s="2" t="s">
        <v>151</v>
      </c>
      <c r="K158" s="2">
        <v>5132.1000000000004</v>
      </c>
    </row>
    <row r="159" spans="1:11" ht="28.5" customHeight="1" x14ac:dyDescent="0.2">
      <c r="A159" s="28" t="s">
        <v>151</v>
      </c>
      <c r="B159" s="21" t="s">
        <v>24</v>
      </c>
      <c r="C159" s="22">
        <v>15681.2</v>
      </c>
      <c r="D159" s="22" t="s">
        <v>151</v>
      </c>
      <c r="E159" s="2">
        <f>SUM(E160:E165)</f>
        <v>15681.2</v>
      </c>
      <c r="F159" s="2">
        <f t="shared" ref="F159:K159" si="33">SUM(F160:F165)</f>
        <v>10094</v>
      </c>
      <c r="G159" s="2">
        <f t="shared" si="33"/>
        <v>5587.2</v>
      </c>
      <c r="H159" s="34">
        <f t="shared" si="33"/>
        <v>0</v>
      </c>
      <c r="I159" s="2" t="s">
        <v>104</v>
      </c>
      <c r="J159" s="2">
        <f t="shared" si="33"/>
        <v>1119.5</v>
      </c>
      <c r="K159" s="2">
        <f t="shared" si="33"/>
        <v>750.3</v>
      </c>
    </row>
    <row r="160" spans="1:11" ht="48" customHeight="1" x14ac:dyDescent="0.2">
      <c r="A160" s="28" t="s">
        <v>287</v>
      </c>
      <c r="B160" s="21" t="s">
        <v>175</v>
      </c>
      <c r="C160" s="22" t="s">
        <v>151</v>
      </c>
      <c r="D160" s="22" t="s">
        <v>151</v>
      </c>
      <c r="E160" s="34">
        <f t="shared" ref="E160:E165" si="34">F160+G160+H160</f>
        <v>0</v>
      </c>
      <c r="F160" s="2"/>
      <c r="G160" s="2"/>
      <c r="H160" s="2"/>
      <c r="I160" s="2" t="s">
        <v>151</v>
      </c>
      <c r="J160" s="2">
        <v>227.8</v>
      </c>
      <c r="K160" s="2" t="s">
        <v>151</v>
      </c>
    </row>
    <row r="161" spans="1:11" ht="88.5" customHeight="1" x14ac:dyDescent="0.2">
      <c r="A161" s="28" t="s">
        <v>288</v>
      </c>
      <c r="B161" s="21" t="s">
        <v>148</v>
      </c>
      <c r="C161" s="22" t="s">
        <v>151</v>
      </c>
      <c r="D161" s="22" t="s">
        <v>151</v>
      </c>
      <c r="E161" s="34">
        <f t="shared" si="34"/>
        <v>0</v>
      </c>
      <c r="F161" s="2"/>
      <c r="G161" s="2"/>
      <c r="H161" s="2"/>
      <c r="I161" s="2" t="s">
        <v>151</v>
      </c>
      <c r="J161" s="2" t="s">
        <v>151</v>
      </c>
      <c r="K161" s="2">
        <v>230</v>
      </c>
    </row>
    <row r="162" spans="1:11" ht="66" customHeight="1" x14ac:dyDescent="0.2">
      <c r="A162" s="28" t="s">
        <v>289</v>
      </c>
      <c r="B162" s="21" t="s">
        <v>176</v>
      </c>
      <c r="C162" s="22" t="s">
        <v>151</v>
      </c>
      <c r="D162" s="22" t="s">
        <v>151</v>
      </c>
      <c r="E162" s="34">
        <f t="shared" si="34"/>
        <v>0</v>
      </c>
      <c r="F162" s="2"/>
      <c r="G162" s="2"/>
      <c r="H162" s="2"/>
      <c r="I162" s="2" t="s">
        <v>151</v>
      </c>
      <c r="J162" s="2">
        <v>891.7</v>
      </c>
      <c r="K162" s="2" t="s">
        <v>151</v>
      </c>
    </row>
    <row r="163" spans="1:11" ht="69" customHeight="1" x14ac:dyDescent="0.2">
      <c r="A163" s="28" t="s">
        <v>290</v>
      </c>
      <c r="B163" s="21" t="s">
        <v>197</v>
      </c>
      <c r="C163" s="22" t="s">
        <v>151</v>
      </c>
      <c r="D163" s="22" t="s">
        <v>151</v>
      </c>
      <c r="E163" s="34">
        <f t="shared" si="34"/>
        <v>0</v>
      </c>
      <c r="F163" s="2"/>
      <c r="G163" s="2"/>
      <c r="H163" s="2"/>
      <c r="I163" s="2" t="s">
        <v>151</v>
      </c>
      <c r="J163" s="2" t="s">
        <v>151</v>
      </c>
      <c r="K163" s="2">
        <v>301</v>
      </c>
    </row>
    <row r="164" spans="1:11" ht="75" customHeight="1" x14ac:dyDescent="0.2">
      <c r="A164" s="28" t="s">
        <v>291</v>
      </c>
      <c r="B164" s="21" t="s">
        <v>198</v>
      </c>
      <c r="C164" s="22" t="s">
        <v>151</v>
      </c>
      <c r="D164" s="22" t="s">
        <v>151</v>
      </c>
      <c r="E164" s="34">
        <f t="shared" si="34"/>
        <v>0</v>
      </c>
      <c r="F164" s="2"/>
      <c r="G164" s="2"/>
      <c r="H164" s="2"/>
      <c r="I164" s="2" t="s">
        <v>151</v>
      </c>
      <c r="J164" s="2" t="s">
        <v>151</v>
      </c>
      <c r="K164" s="2">
        <v>219.3</v>
      </c>
    </row>
    <row r="165" spans="1:11" ht="87.75" customHeight="1" x14ac:dyDescent="0.2">
      <c r="A165" s="28" t="s">
        <v>292</v>
      </c>
      <c r="B165" s="21" t="s">
        <v>101</v>
      </c>
      <c r="C165" s="22">
        <v>15681.2</v>
      </c>
      <c r="D165" s="22" t="s">
        <v>151</v>
      </c>
      <c r="E165" s="2">
        <f t="shared" si="34"/>
        <v>15681.2</v>
      </c>
      <c r="F165" s="2">
        <v>10094</v>
      </c>
      <c r="G165" s="2">
        <v>5587.2</v>
      </c>
      <c r="H165" s="2"/>
      <c r="I165" s="2" t="s">
        <v>104</v>
      </c>
      <c r="J165" s="2" t="s">
        <v>151</v>
      </c>
      <c r="K165" s="2" t="s">
        <v>151</v>
      </c>
    </row>
    <row r="166" spans="1:11" s="16" customFormat="1" ht="22.5" customHeight="1" x14ac:dyDescent="0.2">
      <c r="A166" s="29" t="s">
        <v>16</v>
      </c>
      <c r="B166" s="18" t="s">
        <v>4</v>
      </c>
      <c r="C166" s="6">
        <v>11565.1</v>
      </c>
      <c r="D166" s="6" t="s">
        <v>151</v>
      </c>
      <c r="E166" s="3">
        <f>E167</f>
        <v>11565.1</v>
      </c>
      <c r="F166" s="3">
        <f t="shared" ref="F166:K169" si="35">F167</f>
        <v>7655</v>
      </c>
      <c r="G166" s="3">
        <f t="shared" si="35"/>
        <v>3910.1</v>
      </c>
      <c r="H166" s="33">
        <f t="shared" si="35"/>
        <v>0</v>
      </c>
      <c r="I166" s="3"/>
      <c r="J166" s="33">
        <f t="shared" si="35"/>
        <v>0</v>
      </c>
      <c r="K166" s="33">
        <f t="shared" si="35"/>
        <v>0</v>
      </c>
    </row>
    <row r="167" spans="1:11" s="16" customFormat="1" ht="102.75" customHeight="1" x14ac:dyDescent="0.2">
      <c r="A167" s="29" t="s">
        <v>14</v>
      </c>
      <c r="B167" s="18" t="s">
        <v>69</v>
      </c>
      <c r="C167" s="6">
        <v>11565.1</v>
      </c>
      <c r="D167" s="6" t="s">
        <v>151</v>
      </c>
      <c r="E167" s="3">
        <f>E168</f>
        <v>11565.1</v>
      </c>
      <c r="F167" s="3">
        <f t="shared" si="35"/>
        <v>7655</v>
      </c>
      <c r="G167" s="3">
        <f t="shared" si="35"/>
        <v>3910.1</v>
      </c>
      <c r="H167" s="33">
        <f t="shared" si="35"/>
        <v>0</v>
      </c>
      <c r="I167" s="3"/>
      <c r="J167" s="3"/>
      <c r="K167" s="3"/>
    </row>
    <row r="168" spans="1:11" s="16" customFormat="1" ht="60.75" customHeight="1" x14ac:dyDescent="0.2">
      <c r="A168" s="29" t="s">
        <v>36</v>
      </c>
      <c r="B168" s="18" t="s">
        <v>70</v>
      </c>
      <c r="C168" s="6">
        <v>11565.1</v>
      </c>
      <c r="D168" s="6" t="s">
        <v>151</v>
      </c>
      <c r="E168" s="3">
        <f>E169</f>
        <v>11565.1</v>
      </c>
      <c r="F168" s="3">
        <f t="shared" si="35"/>
        <v>7655</v>
      </c>
      <c r="G168" s="3">
        <f t="shared" si="35"/>
        <v>3910.1</v>
      </c>
      <c r="H168" s="33">
        <f t="shared" si="35"/>
        <v>0</v>
      </c>
      <c r="I168" s="3"/>
      <c r="J168" s="3"/>
      <c r="K168" s="3"/>
    </row>
    <row r="169" spans="1:11" s="16" customFormat="1" ht="120" customHeight="1" x14ac:dyDescent="0.2">
      <c r="A169" s="29" t="s">
        <v>37</v>
      </c>
      <c r="B169" s="18" t="s">
        <v>71</v>
      </c>
      <c r="C169" s="6">
        <v>11565.1</v>
      </c>
      <c r="D169" s="6" t="s">
        <v>151</v>
      </c>
      <c r="E169" s="3">
        <f>E170</f>
        <v>11565.1</v>
      </c>
      <c r="F169" s="3">
        <f t="shared" si="35"/>
        <v>7655</v>
      </c>
      <c r="G169" s="3">
        <f t="shared" si="35"/>
        <v>3910.1</v>
      </c>
      <c r="H169" s="33">
        <f t="shared" si="35"/>
        <v>0</v>
      </c>
      <c r="I169" s="3"/>
      <c r="J169" s="3"/>
      <c r="K169" s="3"/>
    </row>
    <row r="170" spans="1:11" ht="84" customHeight="1" x14ac:dyDescent="0.2">
      <c r="A170" s="28" t="s">
        <v>204</v>
      </c>
      <c r="B170" s="21" t="s">
        <v>116</v>
      </c>
      <c r="C170" s="22">
        <v>11565.1</v>
      </c>
      <c r="D170" s="22" t="s">
        <v>151</v>
      </c>
      <c r="E170" s="2">
        <f>F170+G170+H170</f>
        <v>11565.1</v>
      </c>
      <c r="F170" s="2">
        <v>7655</v>
      </c>
      <c r="G170" s="2">
        <v>3910.1</v>
      </c>
      <c r="H170" s="2"/>
      <c r="I170" s="2"/>
      <c r="J170" s="2"/>
      <c r="K170" s="2"/>
    </row>
    <row r="171" spans="1:11" s="16" customFormat="1" ht="24" customHeight="1" x14ac:dyDescent="0.2">
      <c r="A171" s="29" t="s">
        <v>27</v>
      </c>
      <c r="B171" s="18" t="s">
        <v>17</v>
      </c>
      <c r="C171" s="6">
        <v>4464.5</v>
      </c>
      <c r="D171" s="6" t="s">
        <v>151</v>
      </c>
      <c r="E171" s="3">
        <f>E172</f>
        <v>4464.5</v>
      </c>
      <c r="F171" s="3">
        <f t="shared" ref="F171:K173" si="36">F172</f>
        <v>231</v>
      </c>
      <c r="G171" s="3">
        <f t="shared" si="36"/>
        <v>4233.5</v>
      </c>
      <c r="H171" s="33">
        <f t="shared" si="36"/>
        <v>0</v>
      </c>
      <c r="I171" s="3"/>
      <c r="J171" s="3">
        <f t="shared" si="36"/>
        <v>2774.3</v>
      </c>
      <c r="K171" s="3">
        <f t="shared" si="36"/>
        <v>6120</v>
      </c>
    </row>
    <row r="172" spans="1:11" s="16" customFormat="1" ht="96" customHeight="1" x14ac:dyDescent="0.2">
      <c r="A172" s="29" t="s">
        <v>38</v>
      </c>
      <c r="B172" s="18" t="s">
        <v>69</v>
      </c>
      <c r="C172" s="6">
        <v>4464.5</v>
      </c>
      <c r="D172" s="6" t="s">
        <v>151</v>
      </c>
      <c r="E172" s="3">
        <f>E173</f>
        <v>4464.5</v>
      </c>
      <c r="F172" s="3">
        <f t="shared" si="36"/>
        <v>231</v>
      </c>
      <c r="G172" s="3">
        <f t="shared" si="36"/>
        <v>4233.5</v>
      </c>
      <c r="H172" s="33">
        <f t="shared" si="36"/>
        <v>0</v>
      </c>
      <c r="I172" s="3"/>
      <c r="J172" s="3">
        <f t="shared" si="36"/>
        <v>2774.3</v>
      </c>
      <c r="K172" s="3">
        <f t="shared" si="36"/>
        <v>6120</v>
      </c>
    </row>
    <row r="173" spans="1:11" s="16" customFormat="1" ht="63.75" customHeight="1" x14ac:dyDescent="0.2">
      <c r="A173" s="29" t="s">
        <v>39</v>
      </c>
      <c r="B173" s="18" t="s">
        <v>70</v>
      </c>
      <c r="C173" s="6">
        <v>4464.5</v>
      </c>
      <c r="D173" s="6" t="s">
        <v>151</v>
      </c>
      <c r="E173" s="3">
        <f>E174</f>
        <v>4464.5</v>
      </c>
      <c r="F173" s="3">
        <f t="shared" si="36"/>
        <v>231</v>
      </c>
      <c r="G173" s="3">
        <f t="shared" si="36"/>
        <v>4233.5</v>
      </c>
      <c r="H173" s="33">
        <f t="shared" si="36"/>
        <v>0</v>
      </c>
      <c r="I173" s="3"/>
      <c r="J173" s="3">
        <f t="shared" si="36"/>
        <v>2774.3</v>
      </c>
      <c r="K173" s="3">
        <f t="shared" si="36"/>
        <v>6120</v>
      </c>
    </row>
    <row r="174" spans="1:11" s="16" customFormat="1" ht="120.75" customHeight="1" x14ac:dyDescent="0.2">
      <c r="A174" s="29" t="s">
        <v>47</v>
      </c>
      <c r="B174" s="18" t="s">
        <v>71</v>
      </c>
      <c r="C174" s="6">
        <v>4464.5</v>
      </c>
      <c r="D174" s="6" t="s">
        <v>151</v>
      </c>
      <c r="E174" s="3">
        <f>SUM(E175:E179)</f>
        <v>4464.5</v>
      </c>
      <c r="F174" s="3">
        <f t="shared" ref="F174:K174" si="37">SUM(F175:F179)</f>
        <v>231</v>
      </c>
      <c r="G174" s="3">
        <f t="shared" si="37"/>
        <v>4233.5</v>
      </c>
      <c r="H174" s="33">
        <f t="shared" si="37"/>
        <v>0</v>
      </c>
      <c r="I174" s="3"/>
      <c r="J174" s="3">
        <f t="shared" si="37"/>
        <v>2774.3</v>
      </c>
      <c r="K174" s="3">
        <f t="shared" si="37"/>
        <v>6120</v>
      </c>
    </row>
    <row r="175" spans="1:11" ht="82.5" customHeight="1" x14ac:dyDescent="0.2">
      <c r="A175" s="28" t="s">
        <v>212</v>
      </c>
      <c r="B175" s="21" t="s">
        <v>113</v>
      </c>
      <c r="C175" s="22">
        <v>4464.5</v>
      </c>
      <c r="D175" s="22" t="s">
        <v>151</v>
      </c>
      <c r="E175" s="2">
        <f>F175+G175+H175</f>
        <v>4464.5</v>
      </c>
      <c r="F175" s="2">
        <v>231</v>
      </c>
      <c r="G175" s="2">
        <v>4233.5</v>
      </c>
      <c r="H175" s="2"/>
      <c r="I175" s="2" t="s">
        <v>138</v>
      </c>
      <c r="J175" s="2" t="s">
        <v>151</v>
      </c>
      <c r="K175" s="2" t="s">
        <v>151</v>
      </c>
    </row>
    <row r="176" spans="1:11" ht="61.5" customHeight="1" x14ac:dyDescent="0.2">
      <c r="A176" s="28" t="s">
        <v>213</v>
      </c>
      <c r="B176" s="21" t="s">
        <v>149</v>
      </c>
      <c r="C176" s="22" t="s">
        <v>151</v>
      </c>
      <c r="D176" s="22" t="s">
        <v>151</v>
      </c>
      <c r="E176" s="34">
        <f>F176+G176+H176</f>
        <v>0</v>
      </c>
      <c r="F176" s="2"/>
      <c r="G176" s="2"/>
      <c r="H176" s="2"/>
      <c r="I176" s="2" t="s">
        <v>151</v>
      </c>
      <c r="J176" s="2">
        <v>1387.1</v>
      </c>
      <c r="K176" s="2" t="s">
        <v>151</v>
      </c>
    </row>
    <row r="177" spans="1:11" ht="68.25" customHeight="1" x14ac:dyDescent="0.2">
      <c r="A177" s="28" t="s">
        <v>214</v>
      </c>
      <c r="B177" s="21" t="s">
        <v>199</v>
      </c>
      <c r="C177" s="22" t="s">
        <v>151</v>
      </c>
      <c r="D177" s="22" t="s">
        <v>151</v>
      </c>
      <c r="E177" s="34">
        <f>F177+G177+H177</f>
        <v>0</v>
      </c>
      <c r="F177" s="2"/>
      <c r="G177" s="2"/>
      <c r="H177" s="2"/>
      <c r="I177" s="2" t="s">
        <v>151</v>
      </c>
      <c r="J177" s="2" t="s">
        <v>151</v>
      </c>
      <c r="K177" s="2">
        <v>3045</v>
      </c>
    </row>
    <row r="178" spans="1:11" ht="92.25" customHeight="1" x14ac:dyDescent="0.2">
      <c r="A178" s="28" t="s">
        <v>215</v>
      </c>
      <c r="B178" s="21" t="s">
        <v>297</v>
      </c>
      <c r="C178" s="22" t="s">
        <v>151</v>
      </c>
      <c r="D178" s="22" t="s">
        <v>151</v>
      </c>
      <c r="E178" s="34">
        <f>F178+G178+H178</f>
        <v>0</v>
      </c>
      <c r="F178" s="2"/>
      <c r="G178" s="2"/>
      <c r="H178" s="2"/>
      <c r="I178" s="2" t="s">
        <v>151</v>
      </c>
      <c r="J178" s="2" t="s">
        <v>151</v>
      </c>
      <c r="K178" s="2">
        <v>3075</v>
      </c>
    </row>
    <row r="179" spans="1:11" ht="60.75" customHeight="1" x14ac:dyDescent="0.2">
      <c r="A179" s="28" t="s">
        <v>251</v>
      </c>
      <c r="B179" s="21" t="s">
        <v>150</v>
      </c>
      <c r="C179" s="22" t="s">
        <v>151</v>
      </c>
      <c r="D179" s="22" t="s">
        <v>151</v>
      </c>
      <c r="E179" s="34">
        <f>F179+G179+H179</f>
        <v>0</v>
      </c>
      <c r="F179" s="2"/>
      <c r="G179" s="2"/>
      <c r="H179" s="2"/>
      <c r="I179" s="2" t="s">
        <v>151</v>
      </c>
      <c r="J179" s="2">
        <v>1387.2</v>
      </c>
      <c r="K179" s="2" t="s">
        <v>151</v>
      </c>
    </row>
    <row r="180" spans="1:11" s="16" customFormat="1" ht="66.75" customHeight="1" x14ac:dyDescent="0.2">
      <c r="A180" s="29" t="s">
        <v>249</v>
      </c>
      <c r="B180" s="18" t="s">
        <v>250</v>
      </c>
      <c r="C180" s="6">
        <v>89687.5</v>
      </c>
      <c r="D180" s="6">
        <v>3.4106051316484809E-13</v>
      </c>
      <c r="E180" s="3">
        <f>E181</f>
        <v>560692.30000000005</v>
      </c>
      <c r="F180" s="3">
        <f t="shared" ref="F180:K184" si="38">F181</f>
        <v>431718.5</v>
      </c>
      <c r="G180" s="3">
        <f t="shared" si="38"/>
        <v>128973.8</v>
      </c>
      <c r="H180" s="33">
        <f t="shared" si="38"/>
        <v>0</v>
      </c>
      <c r="I180" s="3"/>
      <c r="J180" s="33">
        <f t="shared" si="38"/>
        <v>0</v>
      </c>
      <c r="K180" s="33">
        <f t="shared" si="38"/>
        <v>0</v>
      </c>
    </row>
    <row r="181" spans="1:11" s="16" customFormat="1" ht="24.75" customHeight="1" x14ac:dyDescent="0.2">
      <c r="A181" s="29" t="s">
        <v>31</v>
      </c>
      <c r="B181" s="18" t="s">
        <v>4</v>
      </c>
      <c r="C181" s="6">
        <v>73657.899999999994</v>
      </c>
      <c r="D181" s="6">
        <v>3.4106051316484809E-13</v>
      </c>
      <c r="E181" s="3">
        <f>E182</f>
        <v>560692.30000000005</v>
      </c>
      <c r="F181" s="3">
        <f t="shared" si="38"/>
        <v>431718.5</v>
      </c>
      <c r="G181" s="3">
        <f t="shared" si="38"/>
        <v>128973.8</v>
      </c>
      <c r="H181" s="33">
        <f t="shared" si="38"/>
        <v>0</v>
      </c>
      <c r="I181" s="3"/>
      <c r="J181" s="33">
        <f t="shared" si="38"/>
        <v>0</v>
      </c>
      <c r="K181" s="33">
        <f t="shared" si="38"/>
        <v>0</v>
      </c>
    </row>
    <row r="182" spans="1:11" s="16" customFormat="1" ht="46.5" customHeight="1" x14ac:dyDescent="0.2">
      <c r="A182" s="29" t="s">
        <v>32</v>
      </c>
      <c r="B182" s="18" t="s">
        <v>66</v>
      </c>
      <c r="C182" s="6">
        <v>73657.899999999994</v>
      </c>
      <c r="D182" s="6">
        <v>3.4106051316484809E-13</v>
      </c>
      <c r="E182" s="3">
        <f>E183</f>
        <v>560692.30000000005</v>
      </c>
      <c r="F182" s="3">
        <f t="shared" si="38"/>
        <v>431718.5</v>
      </c>
      <c r="G182" s="3">
        <f t="shared" si="38"/>
        <v>128973.8</v>
      </c>
      <c r="H182" s="33">
        <f t="shared" si="38"/>
        <v>0</v>
      </c>
      <c r="I182" s="3"/>
      <c r="J182" s="33">
        <f t="shared" si="38"/>
        <v>0</v>
      </c>
      <c r="K182" s="33">
        <f t="shared" si="38"/>
        <v>0</v>
      </c>
    </row>
    <row r="183" spans="1:11" s="16" customFormat="1" ht="40.5" customHeight="1" x14ac:dyDescent="0.2">
      <c r="A183" s="29" t="s">
        <v>33</v>
      </c>
      <c r="B183" s="18" t="s">
        <v>67</v>
      </c>
      <c r="C183" s="6">
        <v>73657.899999999994</v>
      </c>
      <c r="D183" s="6">
        <v>3.4106051316484809E-13</v>
      </c>
      <c r="E183" s="3">
        <f>E184</f>
        <v>560692.30000000005</v>
      </c>
      <c r="F183" s="3">
        <f t="shared" si="38"/>
        <v>431718.5</v>
      </c>
      <c r="G183" s="3">
        <f t="shared" si="38"/>
        <v>128973.8</v>
      </c>
      <c r="H183" s="33">
        <f t="shared" si="38"/>
        <v>0</v>
      </c>
      <c r="I183" s="3"/>
      <c r="J183" s="33">
        <f t="shared" si="38"/>
        <v>0</v>
      </c>
      <c r="K183" s="33">
        <f t="shared" si="38"/>
        <v>0</v>
      </c>
    </row>
    <row r="184" spans="1:11" s="17" customFormat="1" ht="50.25" customHeight="1" x14ac:dyDescent="0.2">
      <c r="A184" s="29" t="s">
        <v>34</v>
      </c>
      <c r="B184" s="18" t="s">
        <v>90</v>
      </c>
      <c r="C184" s="6">
        <v>73657.899999999994</v>
      </c>
      <c r="D184" s="6">
        <v>3.4106051316484809E-13</v>
      </c>
      <c r="E184" s="3">
        <f>E185</f>
        <v>560692.30000000005</v>
      </c>
      <c r="F184" s="3">
        <f t="shared" si="38"/>
        <v>431718.5</v>
      </c>
      <c r="G184" s="3">
        <f t="shared" si="38"/>
        <v>128973.8</v>
      </c>
      <c r="H184" s="33">
        <f t="shared" si="38"/>
        <v>0</v>
      </c>
      <c r="I184" s="3"/>
      <c r="J184" s="33">
        <f t="shared" si="38"/>
        <v>0</v>
      </c>
      <c r="K184" s="33">
        <f t="shared" si="38"/>
        <v>0</v>
      </c>
    </row>
    <row r="185" spans="1:11" ht="51.75" customHeight="1" x14ac:dyDescent="0.2">
      <c r="A185" s="28" t="s">
        <v>35</v>
      </c>
      <c r="B185" s="21" t="s">
        <v>112</v>
      </c>
      <c r="C185" s="22">
        <v>57976.7</v>
      </c>
      <c r="D185" s="22">
        <v>3.4106051316484809E-13</v>
      </c>
      <c r="E185" s="2">
        <f>F185+G185+H185</f>
        <v>560692.30000000005</v>
      </c>
      <c r="F185" s="2">
        <v>431718.5</v>
      </c>
      <c r="G185" s="2">
        <v>128973.8</v>
      </c>
      <c r="H185" s="2"/>
      <c r="I185" s="2"/>
      <c r="J185" s="2"/>
      <c r="K185" s="2"/>
    </row>
    <row r="186" spans="1:11" ht="10.5" customHeight="1" x14ac:dyDescent="0.2">
      <c r="A186" s="30"/>
      <c r="B186" s="19"/>
      <c r="C186" s="35"/>
      <c r="D186" s="35"/>
      <c r="E186" s="10"/>
      <c r="F186" s="10"/>
      <c r="G186" s="20"/>
      <c r="H186" s="10"/>
      <c r="I186" s="10"/>
      <c r="J186" s="10"/>
      <c r="K186" s="10"/>
    </row>
    <row r="187" spans="1:11" ht="10.5" customHeight="1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35"/>
      <c r="K187" s="35"/>
    </row>
    <row r="188" spans="1:11" s="9" customFormat="1" x14ac:dyDescent="0.2">
      <c r="A188" s="41" t="s">
        <v>44</v>
      </c>
      <c r="B188" s="41"/>
      <c r="C188" s="41"/>
      <c r="D188" s="41"/>
      <c r="E188" s="41"/>
      <c r="F188" s="41"/>
      <c r="G188" s="41"/>
      <c r="H188" s="41"/>
      <c r="I188" s="41"/>
      <c r="J188" s="37"/>
      <c r="K188" s="37"/>
    </row>
    <row r="189" spans="1:11" s="9" customFormat="1" ht="20.25" customHeight="1" x14ac:dyDescent="0.2">
      <c r="A189" s="41" t="s">
        <v>296</v>
      </c>
      <c r="B189" s="41"/>
      <c r="C189" s="41"/>
      <c r="D189" s="41"/>
      <c r="E189" s="41"/>
      <c r="F189" s="41"/>
      <c r="G189" s="41"/>
      <c r="H189" s="41"/>
      <c r="I189" s="41"/>
      <c r="J189" s="37"/>
      <c r="K189" s="37"/>
    </row>
    <row r="190" spans="1:11" s="11" customFormat="1" ht="21.75" customHeight="1" x14ac:dyDescent="0.2">
      <c r="A190" s="41" t="s">
        <v>53</v>
      </c>
      <c r="B190" s="41"/>
      <c r="C190" s="41"/>
      <c r="D190" s="41"/>
      <c r="E190" s="41"/>
      <c r="F190" s="41"/>
      <c r="G190" s="41"/>
      <c r="H190" s="41"/>
      <c r="I190" s="41"/>
      <c r="J190" s="37"/>
      <c r="K190" s="37"/>
    </row>
    <row r="191" spans="1:11" s="11" customFormat="1" ht="23.25" customHeight="1" x14ac:dyDescent="0.2">
      <c r="A191" s="41" t="s">
        <v>54</v>
      </c>
      <c r="B191" s="41"/>
      <c r="C191" s="41"/>
      <c r="D191" s="41"/>
      <c r="E191" s="41"/>
      <c r="F191" s="41"/>
      <c r="G191" s="41"/>
      <c r="H191" s="41"/>
      <c r="I191" s="41"/>
      <c r="J191" s="37"/>
      <c r="K191" s="37"/>
    </row>
    <row r="192" spans="1:11" s="11" customFormat="1" ht="21.75" customHeight="1" x14ac:dyDescent="0.2">
      <c r="A192" s="41" t="s">
        <v>84</v>
      </c>
      <c r="B192" s="41"/>
      <c r="C192" s="41"/>
      <c r="D192" s="41"/>
      <c r="E192" s="41"/>
      <c r="F192" s="41"/>
      <c r="G192" s="41"/>
      <c r="H192" s="41"/>
      <c r="I192" s="41"/>
      <c r="J192" s="37"/>
      <c r="K192" s="37"/>
    </row>
    <row r="193" spans="1:11" s="11" customFormat="1" ht="20.25" customHeight="1" x14ac:dyDescent="0.2">
      <c r="A193" s="41" t="s">
        <v>154</v>
      </c>
      <c r="B193" s="41"/>
      <c r="C193" s="41"/>
      <c r="D193" s="41"/>
      <c r="E193" s="41"/>
      <c r="F193" s="41"/>
      <c r="G193" s="41"/>
      <c r="H193" s="41"/>
      <c r="I193" s="41"/>
      <c r="J193" s="37"/>
      <c r="K193" s="37"/>
    </row>
    <row r="194" spans="1:11" s="11" customFormat="1" ht="23.25" customHeight="1" x14ac:dyDescent="0.2">
      <c r="A194" s="41" t="s">
        <v>155</v>
      </c>
      <c r="B194" s="41"/>
      <c r="C194" s="41"/>
      <c r="D194" s="41"/>
      <c r="E194" s="41"/>
      <c r="F194" s="41"/>
      <c r="G194" s="41"/>
      <c r="H194" s="41"/>
      <c r="I194" s="41"/>
      <c r="J194" s="37"/>
      <c r="K194" s="37"/>
    </row>
    <row r="195" spans="1:11" s="11" customFormat="1" ht="23.25" customHeight="1" x14ac:dyDescent="0.2">
      <c r="A195" s="41" t="s">
        <v>315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</row>
    <row r="196" spans="1:11" s="11" customFormat="1" ht="26.25" customHeight="1" x14ac:dyDescent="0.2">
      <c r="A196" s="41" t="s">
        <v>316</v>
      </c>
      <c r="B196" s="41"/>
      <c r="C196" s="41"/>
      <c r="D196" s="41"/>
      <c r="E196" s="41"/>
      <c r="F196" s="41"/>
      <c r="G196" s="41"/>
      <c r="H196" s="41"/>
      <c r="I196" s="41"/>
      <c r="J196" s="37"/>
      <c r="K196" s="37"/>
    </row>
    <row r="197" spans="1:11" s="13" customFormat="1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35"/>
      <c r="K197" s="35"/>
    </row>
  </sheetData>
  <mergeCells count="23">
    <mergeCell ref="A190:I190"/>
    <mergeCell ref="A2:K2"/>
    <mergeCell ref="A3:I3"/>
    <mergeCell ref="A4:K4"/>
    <mergeCell ref="A5:K5"/>
    <mergeCell ref="I6:K6"/>
    <mergeCell ref="A7:A9"/>
    <mergeCell ref="B7:B9"/>
    <mergeCell ref="E7:H7"/>
    <mergeCell ref="I7:I9"/>
    <mergeCell ref="J7:K7"/>
    <mergeCell ref="E8:E9"/>
    <mergeCell ref="F8:H8"/>
    <mergeCell ref="A187:I187"/>
    <mergeCell ref="A188:I188"/>
    <mergeCell ref="A189:I189"/>
    <mergeCell ref="A197:I197"/>
    <mergeCell ref="A191:I191"/>
    <mergeCell ref="A192:I192"/>
    <mergeCell ref="A193:I193"/>
    <mergeCell ref="A194:I194"/>
    <mergeCell ref="A195:K195"/>
    <mergeCell ref="A196:I196"/>
  </mergeCells>
  <pageMargins left="0.70866141732283472" right="0.51181102362204722" top="0.74803149606299213" bottom="0.74803149606299213" header="0.31496062992125984" footer="0.31496062992125984"/>
  <pageSetup paperSize="9" scale="4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6" sqref="O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МС проект</vt:lpstr>
      <vt:lpstr>ПАМЯТКА</vt:lpstr>
      <vt:lpstr>'МС проект'!Заголовки_для_печати</vt:lpstr>
      <vt:lpstr>'МС проект'!Область_печати</vt:lpstr>
    </vt:vector>
  </TitlesOfParts>
  <Company>DOIL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</dc:creator>
  <cp:lastModifiedBy>Бабий Светлана Геннадьевна</cp:lastModifiedBy>
  <cp:lastPrinted>2017-09-22T08:39:30Z</cp:lastPrinted>
  <dcterms:created xsi:type="dcterms:W3CDTF">2010-02-18T10:38:36Z</dcterms:created>
  <dcterms:modified xsi:type="dcterms:W3CDTF">2017-09-26T12:38:44Z</dcterms:modified>
</cp:coreProperties>
</file>